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202300"/>
  <mc:AlternateContent xmlns:mc="http://schemas.openxmlformats.org/markup-compatibility/2006">
    <mc:Choice Requires="x15">
      <x15ac:absPath xmlns:x15ac="http://schemas.microsoft.com/office/spreadsheetml/2010/11/ac" url="B:\Projects\games\way-of-the-hunter\WOTH-Ballistics-Data\"/>
    </mc:Choice>
  </mc:AlternateContent>
  <xr:revisionPtr revIDLastSave="0" documentId="13_ncr:1_{6704CD9B-BCA8-4072-9A57-AF6D3F85C3A8}" xr6:coauthVersionLast="47" xr6:coauthVersionMax="47" xr10:uidLastSave="{00000000-0000-0000-0000-000000000000}"/>
  <bookViews>
    <workbookView xWindow="-120" yWindow="-120" windowWidth="51840" windowHeight="21120" xr2:uid="{4E12F0F1-DFE8-45E0-AAB4-A8BC54848A1B}"/>
  </bookViews>
  <sheets>
    <sheet name="Bushnell Elite Tactical Reticle" sheetId="1" r:id="rId1"/>
    <sheet name="NPV Shooting Range 50m" sheetId="2" r:id="rId2"/>
    <sheet name="NPV Shooting Range 100m" sheetId="3" r:id="rId3"/>
    <sheet name="NPV Shooting Range 200m" sheetId="4" r:id="rId4"/>
    <sheet name="Bushnell Engage 4-16x Reticle" sheetId="5" r:id="rId5"/>
    <sheet name="Reticles Math" sheetId="6" r:id="rId6"/>
  </sheets>
  <calcPr calcId="191029" iterate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G76" i="6" l="1"/>
  <c r="AF76" i="6"/>
  <c r="AD76" i="6"/>
  <c r="AC76" i="6"/>
  <c r="AA76" i="6"/>
  <c r="Z76" i="6"/>
  <c r="X76" i="6"/>
  <c r="W76" i="6"/>
  <c r="U76" i="6"/>
  <c r="T76" i="6"/>
  <c r="AG75" i="6"/>
  <c r="AF75" i="6"/>
  <c r="AD75" i="6"/>
  <c r="AC75" i="6"/>
  <c r="AA75" i="6"/>
  <c r="Z75" i="6"/>
  <c r="X75" i="6"/>
  <c r="W75" i="6"/>
  <c r="U75" i="6"/>
  <c r="T75" i="6"/>
  <c r="AG74" i="6"/>
  <c r="AF74" i="6"/>
  <c r="AD74" i="6"/>
  <c r="AC74" i="6"/>
  <c r="AA74" i="6"/>
  <c r="Z74" i="6"/>
  <c r="X74" i="6"/>
  <c r="W74" i="6"/>
  <c r="U74" i="6"/>
  <c r="T74" i="6"/>
  <c r="AG73" i="6"/>
  <c r="AF73" i="6"/>
  <c r="AD73" i="6"/>
  <c r="AC73" i="6"/>
  <c r="AA73" i="6"/>
  <c r="Z73" i="6"/>
  <c r="X73" i="6"/>
  <c r="W73" i="6"/>
  <c r="U73" i="6"/>
  <c r="T73" i="6"/>
  <c r="AG72" i="6"/>
  <c r="AF72" i="6"/>
  <c r="AD72" i="6"/>
  <c r="AC72" i="6"/>
  <c r="AA72" i="6"/>
  <c r="Z72" i="6"/>
  <c r="X72" i="6"/>
  <c r="W72" i="6"/>
  <c r="U72" i="6"/>
  <c r="T72" i="6"/>
  <c r="AG71" i="6"/>
  <c r="AF71" i="6"/>
  <c r="AD71" i="6"/>
  <c r="AC71" i="6"/>
  <c r="AA71" i="6"/>
  <c r="Z71" i="6"/>
  <c r="X71" i="6"/>
  <c r="W71" i="6"/>
  <c r="U71" i="6"/>
  <c r="T71" i="6"/>
  <c r="AG70" i="6"/>
  <c r="AF70" i="6"/>
  <c r="AD70" i="6"/>
  <c r="AC70" i="6"/>
  <c r="AA70" i="6"/>
  <c r="Z70" i="6"/>
  <c r="X70" i="6"/>
  <c r="W70" i="6"/>
  <c r="U70" i="6"/>
  <c r="T70" i="6"/>
  <c r="AG69" i="6"/>
  <c r="AF69" i="6"/>
  <c r="AD69" i="6"/>
  <c r="AC69" i="6"/>
  <c r="AA69" i="6"/>
  <c r="Z69" i="6"/>
  <c r="X69" i="6"/>
  <c r="W69" i="6"/>
  <c r="U69" i="6"/>
  <c r="T69" i="6"/>
  <c r="AG68" i="6"/>
  <c r="AF68" i="6"/>
  <c r="AD68" i="6"/>
  <c r="AC68" i="6"/>
  <c r="AA68" i="6"/>
  <c r="Z68" i="6"/>
  <c r="X68" i="6"/>
  <c r="W68" i="6"/>
  <c r="U68" i="6"/>
  <c r="T68" i="6"/>
  <c r="AG67" i="6"/>
  <c r="AF67" i="6"/>
  <c r="AD67" i="6"/>
  <c r="AC67" i="6"/>
  <c r="AA67" i="6"/>
  <c r="Z67" i="6"/>
  <c r="X67" i="6"/>
  <c r="W67" i="6"/>
  <c r="U67" i="6"/>
  <c r="T67" i="6"/>
  <c r="AG66" i="6"/>
  <c r="AF66" i="6"/>
  <c r="AD66" i="6"/>
  <c r="AC66" i="6"/>
  <c r="AA66" i="6"/>
  <c r="Z66" i="6"/>
  <c r="X66" i="6"/>
  <c r="W66" i="6"/>
  <c r="U66" i="6"/>
  <c r="T66" i="6"/>
  <c r="AG65" i="6"/>
  <c r="AF65" i="6"/>
  <c r="AD65" i="6"/>
  <c r="AC65" i="6"/>
  <c r="AA65" i="6"/>
  <c r="Z65" i="6"/>
  <c r="X65" i="6"/>
  <c r="W65" i="6"/>
  <c r="U65" i="6"/>
  <c r="T65" i="6"/>
  <c r="AG64" i="6"/>
  <c r="AF64" i="6"/>
  <c r="AD64" i="6"/>
  <c r="AC64" i="6"/>
  <c r="AA64" i="6"/>
  <c r="Z64" i="6"/>
  <c r="X64" i="6"/>
  <c r="W64" i="6"/>
  <c r="U64" i="6"/>
  <c r="T64" i="6"/>
  <c r="AG63" i="6"/>
  <c r="AF63" i="6"/>
  <c r="AD63" i="6"/>
  <c r="AC63" i="6"/>
  <c r="AA63" i="6"/>
  <c r="Z63" i="6"/>
  <c r="X63" i="6"/>
  <c r="W63" i="6"/>
  <c r="U63" i="6"/>
  <c r="T63" i="6"/>
  <c r="AG62" i="6"/>
  <c r="AF62" i="6"/>
  <c r="AD62" i="6"/>
  <c r="AC62" i="6"/>
  <c r="AA62" i="6"/>
  <c r="Z62" i="6"/>
  <c r="X62" i="6"/>
  <c r="W62" i="6"/>
  <c r="U62" i="6"/>
  <c r="T62" i="6"/>
  <c r="AG61" i="6"/>
  <c r="AF61" i="6"/>
  <c r="AD61" i="6"/>
  <c r="AC61" i="6"/>
  <c r="AA61" i="6"/>
  <c r="Z61" i="6"/>
  <c r="X61" i="6"/>
  <c r="W61" i="6"/>
  <c r="U61" i="6"/>
  <c r="T61" i="6"/>
  <c r="AG60" i="6"/>
  <c r="AF60" i="6"/>
  <c r="AD60" i="6"/>
  <c r="AC60" i="6"/>
  <c r="AA60" i="6"/>
  <c r="Z60" i="6"/>
  <c r="X60" i="6"/>
  <c r="W60" i="6"/>
  <c r="U60" i="6"/>
  <c r="T60" i="6"/>
  <c r="AG59" i="6"/>
  <c r="AF59" i="6"/>
  <c r="AD59" i="6"/>
  <c r="AC59" i="6"/>
  <c r="AA59" i="6"/>
  <c r="Z59" i="6"/>
  <c r="X59" i="6"/>
  <c r="W59" i="6"/>
  <c r="U59" i="6"/>
  <c r="T59" i="6"/>
  <c r="AG58" i="6"/>
  <c r="AF58" i="6"/>
  <c r="AD58" i="6"/>
  <c r="AC58" i="6"/>
  <c r="AA58" i="6"/>
  <c r="Z58" i="6"/>
  <c r="X58" i="6"/>
  <c r="W58" i="6"/>
  <c r="U58" i="6"/>
  <c r="T58" i="6"/>
  <c r="AG57" i="6"/>
  <c r="AF57" i="6"/>
  <c r="AD57" i="6"/>
  <c r="AC57" i="6"/>
  <c r="AA57" i="6"/>
  <c r="Z57" i="6"/>
  <c r="X57" i="6"/>
  <c r="W57" i="6"/>
  <c r="U57" i="6"/>
  <c r="T57" i="6"/>
  <c r="AG56" i="6"/>
  <c r="AF56" i="6"/>
  <c r="AD56" i="6"/>
  <c r="AC56" i="6"/>
  <c r="AA56" i="6"/>
  <c r="Z56" i="6"/>
  <c r="X56" i="6"/>
  <c r="W56" i="6"/>
  <c r="U56" i="6"/>
  <c r="T56" i="6"/>
  <c r="AG55" i="6"/>
  <c r="AF55" i="6"/>
  <c r="AD55" i="6"/>
  <c r="AC55" i="6"/>
  <c r="AA55" i="6"/>
  <c r="Z55" i="6"/>
  <c r="X55" i="6"/>
  <c r="W55" i="6"/>
  <c r="U55" i="6"/>
  <c r="T55" i="6"/>
  <c r="AG54" i="6"/>
  <c r="AF54" i="6"/>
  <c r="AD54" i="6"/>
  <c r="AC54" i="6"/>
  <c r="AA54" i="6"/>
  <c r="Z54" i="6"/>
  <c r="X54" i="6"/>
  <c r="W54" i="6"/>
  <c r="U54" i="6"/>
  <c r="T54" i="6"/>
  <c r="AG53" i="6"/>
  <c r="AF53" i="6"/>
  <c r="AD53" i="6"/>
  <c r="AC53" i="6"/>
  <c r="AA53" i="6"/>
  <c r="Z53" i="6"/>
  <c r="X53" i="6"/>
  <c r="W53" i="6"/>
  <c r="U53" i="6"/>
  <c r="T53" i="6"/>
  <c r="AG52" i="6"/>
  <c r="AF52" i="6"/>
  <c r="AD52" i="6"/>
  <c r="AC52" i="6"/>
  <c r="AA52" i="6"/>
  <c r="Z52" i="6"/>
  <c r="X52" i="6"/>
  <c r="W52" i="6"/>
  <c r="U52" i="6"/>
  <c r="T52" i="6"/>
  <c r="AG51" i="6"/>
  <c r="AF51" i="6"/>
  <c r="AD51" i="6"/>
  <c r="AC51" i="6"/>
  <c r="AA51" i="6"/>
  <c r="Z51" i="6"/>
  <c r="X51" i="6"/>
  <c r="W51" i="6"/>
  <c r="U51" i="6"/>
  <c r="T51" i="6"/>
  <c r="AG50" i="6"/>
  <c r="AF50" i="6"/>
  <c r="AD50" i="6"/>
  <c r="AC50" i="6"/>
  <c r="AA50" i="6"/>
  <c r="Z50" i="6"/>
  <c r="X50" i="6"/>
  <c r="W50" i="6"/>
  <c r="U50" i="6"/>
  <c r="T50" i="6"/>
  <c r="AG49" i="6"/>
  <c r="AF49" i="6"/>
  <c r="AD49" i="6"/>
  <c r="AC49" i="6"/>
  <c r="AA49" i="6"/>
  <c r="Z49" i="6"/>
  <c r="X49" i="6"/>
  <c r="W49" i="6"/>
  <c r="U49" i="6"/>
  <c r="T49" i="6"/>
  <c r="AG48" i="6"/>
  <c r="AF48" i="6"/>
  <c r="AD48" i="6"/>
  <c r="AC48" i="6"/>
  <c r="AA48" i="6"/>
  <c r="Z48" i="6"/>
  <c r="X48" i="6"/>
  <c r="W48" i="6"/>
  <c r="U48" i="6"/>
  <c r="T48" i="6"/>
  <c r="AG47" i="6"/>
  <c r="AF47" i="6"/>
  <c r="AD47" i="6"/>
  <c r="AC47" i="6"/>
  <c r="AA47" i="6"/>
  <c r="Z47" i="6"/>
  <c r="X47" i="6"/>
  <c r="W47" i="6"/>
  <c r="U47" i="6"/>
  <c r="T47" i="6"/>
  <c r="AG46" i="6"/>
  <c r="AF46" i="6"/>
  <c r="AD46" i="6"/>
  <c r="AC46" i="6"/>
  <c r="AA46" i="6"/>
  <c r="Z46" i="6"/>
  <c r="X46" i="6"/>
  <c r="W46" i="6"/>
  <c r="U46" i="6"/>
  <c r="T46" i="6"/>
  <c r="AG45" i="6"/>
  <c r="AF45" i="6"/>
  <c r="AD45" i="6"/>
  <c r="AC45" i="6"/>
  <c r="AA45" i="6"/>
  <c r="Z45" i="6"/>
  <c r="X45" i="6"/>
  <c r="W45" i="6"/>
  <c r="U45" i="6"/>
  <c r="T45" i="6"/>
  <c r="AG44" i="6"/>
  <c r="AF44" i="6"/>
  <c r="AD44" i="6"/>
  <c r="AC44" i="6"/>
  <c r="AA44" i="6"/>
  <c r="Z44" i="6"/>
  <c r="X44" i="6"/>
  <c r="W44" i="6"/>
  <c r="U44" i="6"/>
  <c r="T44" i="6"/>
  <c r="AG43" i="6"/>
  <c r="AF43" i="6"/>
  <c r="AD43" i="6"/>
  <c r="AC43" i="6"/>
  <c r="AA43" i="6"/>
  <c r="Z43" i="6"/>
  <c r="X43" i="6"/>
  <c r="W43" i="6"/>
  <c r="U43" i="6"/>
  <c r="T43" i="6"/>
  <c r="AG42" i="6"/>
  <c r="AF42" i="6"/>
  <c r="AD42" i="6"/>
  <c r="AC42" i="6"/>
  <c r="AA42" i="6"/>
  <c r="Z42" i="6"/>
  <c r="X42" i="6"/>
  <c r="W42" i="6"/>
  <c r="U42" i="6"/>
  <c r="T42" i="6"/>
  <c r="AG41" i="6"/>
  <c r="AF41" i="6"/>
  <c r="AD41" i="6"/>
  <c r="AC41" i="6"/>
  <c r="AA41" i="6"/>
  <c r="Z41" i="6"/>
  <c r="X41" i="6"/>
  <c r="W41" i="6"/>
  <c r="U41" i="6"/>
  <c r="T41" i="6"/>
  <c r="AG40" i="6"/>
  <c r="AF40" i="6"/>
  <c r="AD40" i="6"/>
  <c r="AC40" i="6"/>
  <c r="AA40" i="6"/>
  <c r="Z40" i="6"/>
  <c r="X40" i="6"/>
  <c r="W40" i="6"/>
  <c r="U40" i="6"/>
  <c r="T40" i="6"/>
  <c r="AG39" i="6"/>
  <c r="AF39" i="6"/>
  <c r="AD39" i="6"/>
  <c r="AC39" i="6"/>
  <c r="AA39" i="6"/>
  <c r="Z39" i="6"/>
  <c r="X39" i="6"/>
  <c r="W39" i="6"/>
  <c r="U39" i="6"/>
  <c r="T39" i="6"/>
  <c r="AG38" i="6"/>
  <c r="AF38" i="6"/>
  <c r="AD38" i="6"/>
  <c r="AC38" i="6"/>
  <c r="AA38" i="6"/>
  <c r="Z38" i="6"/>
  <c r="X38" i="6"/>
  <c r="W38" i="6"/>
  <c r="U38" i="6"/>
  <c r="T38" i="6"/>
  <c r="AG37" i="6"/>
  <c r="AF37" i="6"/>
  <c r="AD37" i="6"/>
  <c r="AC37" i="6"/>
  <c r="AA37" i="6"/>
  <c r="Z37" i="6"/>
  <c r="X37" i="6"/>
  <c r="W37" i="6"/>
  <c r="U37" i="6"/>
  <c r="T37" i="6"/>
  <c r="AG36" i="6"/>
  <c r="AF36" i="6"/>
  <c r="AD36" i="6"/>
  <c r="AC36" i="6"/>
  <c r="AA36" i="6"/>
  <c r="Z36" i="6"/>
  <c r="X36" i="6"/>
  <c r="W36" i="6"/>
  <c r="U36" i="6"/>
  <c r="T36" i="6"/>
  <c r="AG35" i="6"/>
  <c r="AF35" i="6"/>
  <c r="AD35" i="6"/>
  <c r="AC35" i="6"/>
  <c r="AA35" i="6"/>
  <c r="Z35" i="6"/>
  <c r="X35" i="6"/>
  <c r="W35" i="6"/>
  <c r="U35" i="6"/>
  <c r="T35" i="6"/>
  <c r="AG34" i="6"/>
  <c r="AF34" i="6"/>
  <c r="AD34" i="6"/>
  <c r="AC34" i="6"/>
  <c r="AA34" i="6"/>
  <c r="Z34" i="6"/>
  <c r="X34" i="6"/>
  <c r="W34" i="6"/>
  <c r="U34" i="6"/>
  <c r="T34" i="6"/>
  <c r="AG33" i="6"/>
  <c r="AF33" i="6"/>
  <c r="AD33" i="6"/>
  <c r="AC33" i="6"/>
  <c r="AA33" i="6"/>
  <c r="Z33" i="6"/>
  <c r="X33" i="6"/>
  <c r="W33" i="6"/>
  <c r="U33" i="6"/>
  <c r="T33" i="6"/>
  <c r="AG32" i="6"/>
  <c r="AF32" i="6"/>
  <c r="AD32" i="6"/>
  <c r="AC32" i="6"/>
  <c r="AA32" i="6"/>
  <c r="Z32" i="6"/>
  <c r="X32" i="6"/>
  <c r="W32" i="6"/>
  <c r="U32" i="6"/>
  <c r="T32" i="6"/>
  <c r="AG31" i="6"/>
  <c r="AF31" i="6"/>
  <c r="AD31" i="6"/>
  <c r="AC31" i="6"/>
  <c r="AA31" i="6"/>
  <c r="Z31" i="6"/>
  <c r="X31" i="6"/>
  <c r="W31" i="6"/>
  <c r="U31" i="6"/>
  <c r="T31" i="6"/>
  <c r="AG30" i="6"/>
  <c r="AF30" i="6"/>
  <c r="AD30" i="6"/>
  <c r="AC30" i="6"/>
  <c r="AA30" i="6"/>
  <c r="Z30" i="6"/>
  <c r="X30" i="6"/>
  <c r="W30" i="6"/>
  <c r="U30" i="6"/>
  <c r="T30" i="6"/>
  <c r="AG29" i="6"/>
  <c r="AF29" i="6"/>
  <c r="AD29" i="6"/>
  <c r="AC29" i="6"/>
  <c r="AA29" i="6"/>
  <c r="Z29" i="6"/>
  <c r="X29" i="6"/>
  <c r="W29" i="6"/>
  <c r="U29" i="6"/>
  <c r="T29" i="6"/>
  <c r="AG28" i="6"/>
  <c r="AF28" i="6"/>
  <c r="AD28" i="6"/>
  <c r="AC28" i="6"/>
  <c r="AA28" i="6"/>
  <c r="Z28" i="6"/>
  <c r="X28" i="6"/>
  <c r="W28" i="6"/>
  <c r="U28" i="6"/>
  <c r="T28" i="6"/>
  <c r="AG27" i="6"/>
  <c r="AF27" i="6"/>
  <c r="AD27" i="6"/>
  <c r="AC27" i="6"/>
  <c r="AA27" i="6"/>
  <c r="Z27" i="6"/>
  <c r="X27" i="6"/>
  <c r="W27" i="6"/>
  <c r="U27" i="6"/>
  <c r="T27" i="6"/>
  <c r="AG26" i="6"/>
  <c r="AF26" i="6"/>
  <c r="AD26" i="6"/>
  <c r="AC26" i="6"/>
  <c r="AA26" i="6"/>
  <c r="Z26" i="6"/>
  <c r="X26" i="6"/>
  <c r="W26" i="6"/>
  <c r="U26" i="6"/>
  <c r="T26" i="6"/>
  <c r="AG25" i="6"/>
  <c r="AF25" i="6"/>
  <c r="AD25" i="6"/>
  <c r="AC25" i="6"/>
  <c r="AA25" i="6"/>
  <c r="Z25" i="6"/>
  <c r="X25" i="6"/>
  <c r="W25" i="6"/>
  <c r="U25" i="6"/>
  <c r="T25" i="6"/>
  <c r="AG24" i="6"/>
  <c r="AF24" i="6"/>
  <c r="AD24" i="6"/>
  <c r="AC24" i="6"/>
  <c r="AA24" i="6"/>
  <c r="Z24" i="6"/>
  <c r="X24" i="6"/>
  <c r="W24" i="6"/>
  <c r="U24" i="6"/>
  <c r="T24" i="6"/>
  <c r="AG23" i="6"/>
  <c r="AF23" i="6"/>
  <c r="AD23" i="6"/>
  <c r="AC23" i="6"/>
  <c r="AA23" i="6"/>
  <c r="Z23" i="6"/>
  <c r="X23" i="6"/>
  <c r="W23" i="6"/>
  <c r="U23" i="6"/>
  <c r="T23" i="6"/>
  <c r="AG22" i="6"/>
  <c r="AF22" i="6"/>
  <c r="AD22" i="6"/>
  <c r="AC22" i="6"/>
  <c r="AA22" i="6"/>
  <c r="Z22" i="6"/>
  <c r="X22" i="6"/>
  <c r="W22" i="6"/>
  <c r="U22" i="6"/>
  <c r="T22" i="6"/>
  <c r="AG21" i="6"/>
  <c r="AF21" i="6"/>
  <c r="AD21" i="6"/>
  <c r="AC21" i="6"/>
  <c r="AA21" i="6"/>
  <c r="Z21" i="6"/>
  <c r="X21" i="6"/>
  <c r="W21" i="6"/>
  <c r="U21" i="6"/>
  <c r="T21" i="6"/>
  <c r="AG20" i="6"/>
  <c r="AF20" i="6"/>
  <c r="AD20" i="6"/>
  <c r="AC20" i="6"/>
  <c r="AA20" i="6"/>
  <c r="Z20" i="6"/>
  <c r="X20" i="6"/>
  <c r="W20" i="6"/>
  <c r="U20" i="6"/>
  <c r="T20" i="6"/>
  <c r="AG19" i="6"/>
  <c r="AF19" i="6"/>
  <c r="AD19" i="6"/>
  <c r="AC19" i="6"/>
  <c r="AA19" i="6"/>
  <c r="Z19" i="6"/>
  <c r="X19" i="6"/>
  <c r="W19" i="6"/>
  <c r="U19" i="6"/>
  <c r="T19" i="6"/>
  <c r="AG18" i="6"/>
  <c r="AF18" i="6"/>
  <c r="AD18" i="6"/>
  <c r="AC18" i="6"/>
  <c r="AA18" i="6"/>
  <c r="Z18" i="6"/>
  <c r="X18" i="6"/>
  <c r="W18" i="6"/>
  <c r="U18" i="6"/>
  <c r="T18" i="6"/>
  <c r="AG17" i="6"/>
  <c r="AF17" i="6"/>
  <c r="AD17" i="6"/>
  <c r="AC17" i="6"/>
  <c r="AA17" i="6"/>
  <c r="Z17" i="6"/>
  <c r="X17" i="6"/>
  <c r="W17" i="6"/>
  <c r="U17" i="6"/>
  <c r="T17" i="6"/>
  <c r="AG16" i="6"/>
  <c r="AF16" i="6"/>
  <c r="AD16" i="6"/>
  <c r="AC16" i="6"/>
  <c r="AA16" i="6"/>
  <c r="Z16" i="6"/>
  <c r="X16" i="6"/>
  <c r="W16" i="6"/>
  <c r="U16" i="6"/>
  <c r="T16" i="6"/>
  <c r="AG15" i="6"/>
  <c r="AF15" i="6"/>
  <c r="AD15" i="6"/>
  <c r="AC15" i="6"/>
  <c r="AA15" i="6"/>
  <c r="Z15" i="6"/>
  <c r="X15" i="6"/>
  <c r="W15" i="6"/>
  <c r="U15" i="6"/>
  <c r="T15" i="6"/>
  <c r="AG14" i="6"/>
  <c r="AF14" i="6"/>
  <c r="AD14" i="6"/>
  <c r="AC14" i="6"/>
  <c r="AA14" i="6"/>
  <c r="Z14" i="6"/>
  <c r="X14" i="6"/>
  <c r="W14" i="6"/>
  <c r="U14" i="6"/>
  <c r="T14" i="6"/>
  <c r="AG13" i="6"/>
  <c r="AF13" i="6"/>
  <c r="AD13" i="6"/>
  <c r="AC13" i="6"/>
  <c r="AA13" i="6"/>
  <c r="Z13" i="6"/>
  <c r="X13" i="6"/>
  <c r="W13" i="6"/>
  <c r="U13" i="6"/>
  <c r="T13" i="6"/>
  <c r="AG12" i="6"/>
  <c r="AF12" i="6"/>
  <c r="AD12" i="6"/>
  <c r="AC12" i="6"/>
  <c r="AA12" i="6"/>
  <c r="Z12" i="6"/>
  <c r="X12" i="6"/>
  <c r="W12" i="6"/>
  <c r="U12" i="6"/>
  <c r="T12" i="6"/>
  <c r="AG11" i="6"/>
  <c r="AF11" i="6"/>
  <c r="AD11" i="6"/>
  <c r="AC11" i="6"/>
  <c r="AA11" i="6"/>
  <c r="Z11" i="6"/>
  <c r="X11" i="6"/>
  <c r="W11" i="6"/>
  <c r="U11" i="6"/>
  <c r="T11" i="6"/>
  <c r="AG10" i="6"/>
  <c r="AF10" i="6"/>
  <c r="AD10" i="6"/>
  <c r="AC10" i="6"/>
  <c r="AA10" i="6"/>
  <c r="Z10" i="6"/>
  <c r="X10" i="6"/>
  <c r="W10" i="6"/>
  <c r="U10" i="6"/>
  <c r="T10" i="6"/>
  <c r="AG9" i="6"/>
  <c r="AF9" i="6"/>
  <c r="AD9" i="6"/>
  <c r="AC9" i="6"/>
  <c r="AA9" i="6"/>
  <c r="Z9" i="6"/>
  <c r="X9" i="6"/>
  <c r="W9" i="6"/>
  <c r="U9" i="6"/>
  <c r="T9" i="6"/>
  <c r="AG8" i="6"/>
  <c r="AF8" i="6"/>
  <c r="AD8" i="6"/>
  <c r="AC8" i="6"/>
  <c r="AA8" i="6"/>
  <c r="Z8" i="6"/>
  <c r="X8" i="6"/>
  <c r="W8" i="6"/>
  <c r="U8" i="6"/>
  <c r="T8" i="6"/>
  <c r="AG7" i="6"/>
  <c r="AF7" i="6"/>
  <c r="AD7" i="6"/>
  <c r="AC7" i="6"/>
  <c r="AA7" i="6"/>
  <c r="Z7" i="6"/>
  <c r="X7" i="6"/>
  <c r="W7" i="6"/>
  <c r="U7" i="6"/>
  <c r="T7" i="6"/>
  <c r="AG6" i="6"/>
  <c r="AF6" i="6"/>
  <c r="AD6" i="6"/>
  <c r="AC6" i="6"/>
  <c r="AA6" i="6"/>
  <c r="Z6" i="6"/>
  <c r="X6" i="6"/>
  <c r="W6" i="6"/>
  <c r="U6" i="6"/>
  <c r="T6" i="6"/>
  <c r="AG5" i="6"/>
  <c r="AF5" i="6"/>
  <c r="AD5" i="6"/>
  <c r="AC5" i="6"/>
  <c r="AA5" i="6"/>
  <c r="Z5" i="6"/>
  <c r="X5" i="6"/>
  <c r="W5" i="6"/>
  <c r="U5" i="6"/>
  <c r="T5" i="6"/>
  <c r="AG4" i="6"/>
  <c r="AF4" i="6"/>
  <c r="AD4" i="6"/>
  <c r="AC4" i="6"/>
  <c r="AA4" i="6"/>
  <c r="Z4" i="6"/>
  <c r="X4" i="6"/>
  <c r="W4" i="6"/>
  <c r="U4" i="6"/>
  <c r="T4" i="6"/>
  <c r="Q76" i="6"/>
  <c r="P76" i="6"/>
  <c r="Q75" i="6"/>
  <c r="P75" i="6"/>
  <c r="Q74" i="6"/>
  <c r="P74" i="6"/>
  <c r="Q73" i="6"/>
  <c r="P73" i="6"/>
  <c r="Q72" i="6"/>
  <c r="P72" i="6"/>
  <c r="Q71" i="6"/>
  <c r="P71" i="6"/>
  <c r="Q70" i="6"/>
  <c r="P70" i="6"/>
  <c r="Q69" i="6"/>
  <c r="P69" i="6"/>
  <c r="Q68" i="6"/>
  <c r="P68" i="6"/>
  <c r="Q67" i="6"/>
  <c r="P67" i="6"/>
  <c r="Q66" i="6"/>
  <c r="P66" i="6"/>
  <c r="Q65" i="6"/>
  <c r="P65" i="6"/>
  <c r="Q64" i="6"/>
  <c r="P64" i="6"/>
  <c r="Q63" i="6"/>
  <c r="P63" i="6"/>
  <c r="Q62" i="6"/>
  <c r="P62" i="6"/>
  <c r="Q61" i="6"/>
  <c r="P61" i="6"/>
  <c r="Q60" i="6"/>
  <c r="P60" i="6"/>
  <c r="Q59" i="6"/>
  <c r="P59" i="6"/>
  <c r="Q58" i="6"/>
  <c r="P58" i="6"/>
  <c r="Q57" i="6"/>
  <c r="P57" i="6"/>
  <c r="Q56" i="6"/>
  <c r="P56" i="6"/>
  <c r="Q55" i="6"/>
  <c r="P55" i="6"/>
  <c r="Q54" i="6"/>
  <c r="P54" i="6"/>
  <c r="Q53" i="6"/>
  <c r="P53" i="6"/>
  <c r="Q52" i="6"/>
  <c r="P52" i="6"/>
  <c r="Q51" i="6"/>
  <c r="P51" i="6"/>
  <c r="Q50" i="6"/>
  <c r="P50" i="6"/>
  <c r="Q49" i="6"/>
  <c r="P49" i="6"/>
  <c r="Q48" i="6"/>
  <c r="P48" i="6"/>
  <c r="Q47" i="6"/>
  <c r="P47" i="6"/>
  <c r="Q46" i="6"/>
  <c r="P46" i="6"/>
  <c r="Q45" i="6"/>
  <c r="P45" i="6"/>
  <c r="Q44" i="6"/>
  <c r="P44" i="6"/>
  <c r="Q43" i="6"/>
  <c r="P43" i="6"/>
  <c r="Q42" i="6"/>
  <c r="P42" i="6"/>
  <c r="Q41" i="6"/>
  <c r="P41" i="6"/>
  <c r="Q40" i="6"/>
  <c r="P40" i="6"/>
  <c r="Q39" i="6"/>
  <c r="P39" i="6"/>
  <c r="Q38" i="6"/>
  <c r="P38" i="6"/>
  <c r="Q37" i="6"/>
  <c r="P37" i="6"/>
  <c r="Q36" i="6"/>
  <c r="P36" i="6"/>
  <c r="Q35" i="6"/>
  <c r="P35" i="6"/>
  <c r="Q34" i="6"/>
  <c r="P34" i="6"/>
  <c r="Q33" i="6"/>
  <c r="P33" i="6"/>
  <c r="Q32" i="6"/>
  <c r="P32" i="6"/>
  <c r="Q31" i="6"/>
  <c r="P31" i="6"/>
  <c r="Q30" i="6"/>
  <c r="P30" i="6"/>
  <c r="Q29" i="6"/>
  <c r="P29" i="6"/>
  <c r="Q28" i="6"/>
  <c r="P28" i="6"/>
  <c r="Q27" i="6"/>
  <c r="P27" i="6"/>
  <c r="Q26" i="6"/>
  <c r="P26" i="6"/>
  <c r="Q25" i="6"/>
  <c r="P25" i="6"/>
  <c r="Q24" i="6"/>
  <c r="P24" i="6"/>
  <c r="Q23" i="6"/>
  <c r="P23" i="6"/>
  <c r="Q22" i="6"/>
  <c r="P22" i="6"/>
  <c r="Q21" i="6"/>
  <c r="P21" i="6"/>
  <c r="Q20" i="6"/>
  <c r="P20" i="6"/>
  <c r="Q19" i="6"/>
  <c r="P19" i="6"/>
  <c r="Q18" i="6"/>
  <c r="P18" i="6"/>
  <c r="Q17" i="6"/>
  <c r="P17" i="6"/>
  <c r="Q16" i="6"/>
  <c r="P16" i="6"/>
  <c r="Q15" i="6"/>
  <c r="P15" i="6"/>
  <c r="Q14" i="6"/>
  <c r="P14" i="6"/>
  <c r="Q13" i="6"/>
  <c r="P13" i="6"/>
  <c r="Q12" i="6"/>
  <c r="P12" i="6"/>
  <c r="Q11" i="6"/>
  <c r="P11" i="6"/>
  <c r="Q10" i="6"/>
  <c r="P10" i="6"/>
  <c r="Q9" i="6"/>
  <c r="P9" i="6"/>
  <c r="Q8" i="6"/>
  <c r="P8" i="6"/>
  <c r="Q7" i="6"/>
  <c r="P7" i="6"/>
  <c r="Q6" i="6"/>
  <c r="P6" i="6"/>
  <c r="Q5" i="6"/>
  <c r="P5" i="6"/>
  <c r="Q4" i="6"/>
  <c r="P4" i="6"/>
  <c r="N76" i="6"/>
  <c r="M76" i="6"/>
  <c r="N75" i="6"/>
  <c r="M75" i="6"/>
  <c r="N74" i="6"/>
  <c r="M74" i="6"/>
  <c r="N73" i="6"/>
  <c r="M73" i="6"/>
  <c r="N72" i="6"/>
  <c r="M72" i="6"/>
  <c r="N71" i="6"/>
  <c r="M71" i="6"/>
  <c r="N70" i="6"/>
  <c r="M70" i="6"/>
  <c r="N69" i="6"/>
  <c r="M69" i="6"/>
  <c r="N68" i="6"/>
  <c r="M68" i="6"/>
  <c r="N67" i="6"/>
  <c r="M67" i="6"/>
  <c r="N66" i="6"/>
  <c r="M66" i="6"/>
  <c r="N65" i="6"/>
  <c r="M65" i="6"/>
  <c r="N64" i="6"/>
  <c r="M64" i="6"/>
  <c r="N63" i="6"/>
  <c r="M63" i="6"/>
  <c r="N62" i="6"/>
  <c r="M62" i="6"/>
  <c r="N61" i="6"/>
  <c r="M61" i="6"/>
  <c r="N60" i="6"/>
  <c r="M60" i="6"/>
  <c r="N59" i="6"/>
  <c r="M59" i="6"/>
  <c r="N58" i="6"/>
  <c r="M58" i="6"/>
  <c r="N57" i="6"/>
  <c r="M57" i="6"/>
  <c r="N56" i="6"/>
  <c r="M56" i="6"/>
  <c r="N55" i="6"/>
  <c r="M55" i="6"/>
  <c r="N54" i="6"/>
  <c r="M54" i="6"/>
  <c r="N53" i="6"/>
  <c r="M53" i="6"/>
  <c r="N52" i="6"/>
  <c r="M52" i="6"/>
  <c r="N51" i="6"/>
  <c r="M51" i="6"/>
  <c r="N50" i="6"/>
  <c r="M50" i="6"/>
  <c r="N49" i="6"/>
  <c r="M49" i="6"/>
  <c r="N48" i="6"/>
  <c r="M48" i="6"/>
  <c r="N47" i="6"/>
  <c r="M47" i="6"/>
  <c r="N46" i="6"/>
  <c r="M46" i="6"/>
  <c r="N45" i="6"/>
  <c r="M45" i="6"/>
  <c r="N44" i="6"/>
  <c r="M44" i="6"/>
  <c r="N43" i="6"/>
  <c r="M43" i="6"/>
  <c r="N42" i="6"/>
  <c r="M42" i="6"/>
  <c r="N41" i="6"/>
  <c r="M41" i="6"/>
  <c r="N40" i="6"/>
  <c r="M40" i="6"/>
  <c r="N39" i="6"/>
  <c r="M39" i="6"/>
  <c r="N38" i="6"/>
  <c r="M38" i="6"/>
  <c r="N37" i="6"/>
  <c r="M37" i="6"/>
  <c r="N36" i="6"/>
  <c r="M36" i="6"/>
  <c r="N35" i="6"/>
  <c r="M35" i="6"/>
  <c r="N34" i="6"/>
  <c r="M34" i="6"/>
  <c r="N33" i="6"/>
  <c r="M33" i="6"/>
  <c r="N32" i="6"/>
  <c r="M32" i="6"/>
  <c r="N31" i="6"/>
  <c r="M31" i="6"/>
  <c r="N30" i="6"/>
  <c r="M30" i="6"/>
  <c r="N29" i="6"/>
  <c r="M29" i="6"/>
  <c r="N28" i="6"/>
  <c r="M28" i="6"/>
  <c r="N27" i="6"/>
  <c r="M27" i="6"/>
  <c r="N26" i="6"/>
  <c r="M26" i="6"/>
  <c r="N25" i="6"/>
  <c r="M25" i="6"/>
  <c r="N24" i="6"/>
  <c r="M24" i="6"/>
  <c r="N23" i="6"/>
  <c r="M23" i="6"/>
  <c r="N22" i="6"/>
  <c r="M22" i="6"/>
  <c r="N21" i="6"/>
  <c r="M21" i="6"/>
  <c r="N20" i="6"/>
  <c r="M20" i="6"/>
  <c r="N19" i="6"/>
  <c r="M19" i="6"/>
  <c r="N18" i="6"/>
  <c r="M18" i="6"/>
  <c r="N17" i="6"/>
  <c r="M17" i="6"/>
  <c r="N16" i="6"/>
  <c r="M16" i="6"/>
  <c r="N15" i="6"/>
  <c r="M15" i="6"/>
  <c r="N14" i="6"/>
  <c r="M14" i="6"/>
  <c r="N13" i="6"/>
  <c r="M13" i="6"/>
  <c r="N12" i="6"/>
  <c r="M12" i="6"/>
  <c r="N11" i="6"/>
  <c r="M11" i="6"/>
  <c r="N10" i="6"/>
  <c r="M10" i="6"/>
  <c r="N9" i="6"/>
  <c r="M9" i="6"/>
  <c r="N8" i="6"/>
  <c r="M8" i="6"/>
  <c r="N7" i="6"/>
  <c r="M7" i="6"/>
  <c r="N6" i="6"/>
  <c r="M6" i="6"/>
  <c r="N5" i="6"/>
  <c r="M5" i="6"/>
  <c r="N4" i="6"/>
  <c r="M4" i="6"/>
  <c r="K76" i="6"/>
  <c r="J76" i="6"/>
  <c r="K75" i="6"/>
  <c r="J75" i="6"/>
  <c r="K74" i="6"/>
  <c r="J74" i="6"/>
  <c r="K73" i="6"/>
  <c r="J73" i="6"/>
  <c r="K72" i="6"/>
  <c r="J72" i="6"/>
  <c r="K71" i="6"/>
  <c r="J71" i="6"/>
  <c r="K70" i="6"/>
  <c r="J70" i="6"/>
  <c r="K69" i="6"/>
  <c r="J69" i="6"/>
  <c r="K68" i="6"/>
  <c r="J68" i="6"/>
  <c r="K67" i="6"/>
  <c r="J67" i="6"/>
  <c r="K66" i="6"/>
  <c r="J66" i="6"/>
  <c r="K65" i="6"/>
  <c r="J65" i="6"/>
  <c r="K64" i="6"/>
  <c r="J64" i="6"/>
  <c r="K63" i="6"/>
  <c r="J63" i="6"/>
  <c r="K62" i="6"/>
  <c r="J62" i="6"/>
  <c r="K61" i="6"/>
  <c r="J61" i="6"/>
  <c r="K60" i="6"/>
  <c r="J60" i="6"/>
  <c r="K59" i="6"/>
  <c r="J59" i="6"/>
  <c r="K58" i="6"/>
  <c r="J58" i="6"/>
  <c r="K57" i="6"/>
  <c r="J57" i="6"/>
  <c r="K56" i="6"/>
  <c r="J56" i="6"/>
  <c r="K55" i="6"/>
  <c r="J55" i="6"/>
  <c r="K54" i="6"/>
  <c r="J54" i="6"/>
  <c r="K53" i="6"/>
  <c r="J53" i="6"/>
  <c r="K52" i="6"/>
  <c r="J52" i="6"/>
  <c r="K51" i="6"/>
  <c r="J51" i="6"/>
  <c r="K50" i="6"/>
  <c r="J50" i="6"/>
  <c r="K49" i="6"/>
  <c r="J49" i="6"/>
  <c r="K48" i="6"/>
  <c r="J48" i="6"/>
  <c r="K47" i="6"/>
  <c r="J47" i="6"/>
  <c r="K46" i="6"/>
  <c r="J46" i="6"/>
  <c r="K45" i="6"/>
  <c r="J45" i="6"/>
  <c r="K44" i="6"/>
  <c r="J44" i="6"/>
  <c r="K43" i="6"/>
  <c r="J43" i="6"/>
  <c r="K42" i="6"/>
  <c r="J42" i="6"/>
  <c r="K41" i="6"/>
  <c r="J41" i="6"/>
  <c r="K40" i="6"/>
  <c r="J40" i="6"/>
  <c r="K39" i="6"/>
  <c r="J39" i="6"/>
  <c r="K38" i="6"/>
  <c r="J38" i="6"/>
  <c r="K37" i="6"/>
  <c r="J37" i="6"/>
  <c r="K36" i="6"/>
  <c r="J36" i="6"/>
  <c r="K35" i="6"/>
  <c r="J35" i="6"/>
  <c r="K34" i="6"/>
  <c r="J34" i="6"/>
  <c r="K33" i="6"/>
  <c r="J33" i="6"/>
  <c r="K32" i="6"/>
  <c r="J32" i="6"/>
  <c r="K31" i="6"/>
  <c r="J31" i="6"/>
  <c r="K30" i="6"/>
  <c r="J30" i="6"/>
  <c r="K29" i="6"/>
  <c r="J29" i="6"/>
  <c r="K28" i="6"/>
  <c r="J28" i="6"/>
  <c r="K27" i="6"/>
  <c r="J27" i="6"/>
  <c r="K26" i="6"/>
  <c r="J26" i="6"/>
  <c r="K25" i="6"/>
  <c r="J25" i="6"/>
  <c r="K24" i="6"/>
  <c r="J24" i="6"/>
  <c r="K23" i="6"/>
  <c r="J23" i="6"/>
  <c r="K22" i="6"/>
  <c r="J22" i="6"/>
  <c r="K21" i="6"/>
  <c r="J21" i="6"/>
  <c r="K20" i="6"/>
  <c r="J20" i="6"/>
  <c r="K19" i="6"/>
  <c r="J19" i="6"/>
  <c r="K18" i="6"/>
  <c r="J18" i="6"/>
  <c r="K17" i="6"/>
  <c r="J17" i="6"/>
  <c r="K16" i="6"/>
  <c r="J16" i="6"/>
  <c r="K15" i="6"/>
  <c r="J15" i="6"/>
  <c r="K14" i="6"/>
  <c r="J14" i="6"/>
  <c r="K13" i="6"/>
  <c r="J13" i="6"/>
  <c r="K12" i="6"/>
  <c r="J12" i="6"/>
  <c r="K11" i="6"/>
  <c r="J11" i="6"/>
  <c r="K10" i="6"/>
  <c r="J10" i="6"/>
  <c r="K9" i="6"/>
  <c r="J9" i="6"/>
  <c r="K8" i="6"/>
  <c r="J8" i="6"/>
  <c r="K7" i="6"/>
  <c r="J7" i="6"/>
  <c r="K6" i="6"/>
  <c r="J6" i="6"/>
  <c r="K5" i="6"/>
  <c r="J5" i="6"/>
  <c r="K4" i="6"/>
  <c r="J4" i="6"/>
  <c r="H76" i="6"/>
  <c r="G76" i="6"/>
  <c r="H75" i="6"/>
  <c r="G75" i="6"/>
  <c r="H74" i="6"/>
  <c r="G74" i="6"/>
  <c r="H73" i="6"/>
  <c r="G73" i="6"/>
  <c r="H72" i="6"/>
  <c r="G72" i="6"/>
  <c r="H71" i="6"/>
  <c r="G71" i="6"/>
  <c r="H70" i="6"/>
  <c r="G70" i="6"/>
  <c r="H69" i="6"/>
  <c r="G69" i="6"/>
  <c r="H68" i="6"/>
  <c r="G68" i="6"/>
  <c r="H67" i="6"/>
  <c r="G67" i="6"/>
  <c r="H66" i="6"/>
  <c r="G66" i="6"/>
  <c r="H65" i="6"/>
  <c r="G65" i="6"/>
  <c r="H64" i="6"/>
  <c r="G64" i="6"/>
  <c r="H63" i="6"/>
  <c r="G63" i="6"/>
  <c r="H62" i="6"/>
  <c r="G62" i="6"/>
  <c r="H61" i="6"/>
  <c r="G61" i="6"/>
  <c r="H60" i="6"/>
  <c r="G60" i="6"/>
  <c r="H59" i="6"/>
  <c r="G59" i="6"/>
  <c r="H58" i="6"/>
  <c r="G58" i="6"/>
  <c r="H57" i="6"/>
  <c r="G57" i="6"/>
  <c r="H56" i="6"/>
  <c r="G56" i="6"/>
  <c r="H55" i="6"/>
  <c r="G55" i="6"/>
  <c r="H54" i="6"/>
  <c r="G54" i="6"/>
  <c r="H53" i="6"/>
  <c r="G53" i="6"/>
  <c r="H52" i="6"/>
  <c r="G52" i="6"/>
  <c r="H51" i="6"/>
  <c r="G51" i="6"/>
  <c r="H50" i="6"/>
  <c r="G50" i="6"/>
  <c r="H49" i="6"/>
  <c r="G49" i="6"/>
  <c r="H48" i="6"/>
  <c r="G48" i="6"/>
  <c r="H47" i="6"/>
  <c r="G47" i="6"/>
  <c r="H46" i="6"/>
  <c r="G46" i="6"/>
  <c r="H45" i="6"/>
  <c r="G45" i="6"/>
  <c r="H44" i="6"/>
  <c r="G44" i="6"/>
  <c r="H43" i="6"/>
  <c r="G43" i="6"/>
  <c r="H42" i="6"/>
  <c r="G42" i="6"/>
  <c r="H41" i="6"/>
  <c r="G41" i="6"/>
  <c r="H40" i="6"/>
  <c r="G40" i="6"/>
  <c r="H39" i="6"/>
  <c r="G39" i="6"/>
  <c r="H38" i="6"/>
  <c r="G38" i="6"/>
  <c r="H37" i="6"/>
  <c r="G37" i="6"/>
  <c r="H36" i="6"/>
  <c r="G36" i="6"/>
  <c r="H35" i="6"/>
  <c r="G35" i="6"/>
  <c r="H34" i="6"/>
  <c r="G34" i="6"/>
  <c r="H33" i="6"/>
  <c r="G33" i="6"/>
  <c r="H32" i="6"/>
  <c r="G32" i="6"/>
  <c r="H31" i="6"/>
  <c r="G31" i="6"/>
  <c r="H30" i="6"/>
  <c r="G30" i="6"/>
  <c r="H29" i="6"/>
  <c r="G29" i="6"/>
  <c r="H28" i="6"/>
  <c r="G28" i="6"/>
  <c r="H27" i="6"/>
  <c r="G27" i="6"/>
  <c r="H26" i="6"/>
  <c r="G26" i="6"/>
  <c r="H25" i="6"/>
  <c r="G25" i="6"/>
  <c r="H24" i="6"/>
  <c r="G24" i="6"/>
  <c r="H23" i="6"/>
  <c r="G23" i="6"/>
  <c r="H22" i="6"/>
  <c r="G22" i="6"/>
  <c r="H21" i="6"/>
  <c r="G21" i="6"/>
  <c r="H20" i="6"/>
  <c r="G20" i="6"/>
  <c r="H19" i="6"/>
  <c r="G19" i="6"/>
  <c r="H18" i="6"/>
  <c r="G18" i="6"/>
  <c r="H17" i="6"/>
  <c r="G17" i="6"/>
  <c r="H16" i="6"/>
  <c r="G16" i="6"/>
  <c r="H15" i="6"/>
  <c r="G15" i="6"/>
  <c r="H14" i="6"/>
  <c r="G14" i="6"/>
  <c r="H13" i="6"/>
  <c r="G13" i="6"/>
  <c r="H12" i="6"/>
  <c r="G12" i="6"/>
  <c r="H11" i="6"/>
  <c r="G11" i="6"/>
  <c r="H10" i="6"/>
  <c r="G10" i="6"/>
  <c r="H9" i="6"/>
  <c r="G9" i="6"/>
  <c r="H8" i="6"/>
  <c r="G8" i="6"/>
  <c r="H7" i="6"/>
  <c r="G7" i="6"/>
  <c r="H6" i="6"/>
  <c r="G6" i="6"/>
  <c r="H5" i="6"/>
  <c r="G5" i="6"/>
  <c r="H4" i="6"/>
  <c r="G4" i="6"/>
  <c r="A76" i="6"/>
  <c r="B76" i="6" s="1"/>
  <c r="A75" i="6"/>
  <c r="B75" i="6" s="1"/>
  <c r="A74" i="6"/>
  <c r="B74" i="6" s="1"/>
  <c r="A73" i="6"/>
  <c r="B73" i="6" s="1"/>
  <c r="A72" i="6"/>
  <c r="B72" i="6" s="1"/>
  <c r="A71" i="6"/>
  <c r="B71" i="6" s="1"/>
  <c r="A70" i="6"/>
  <c r="B70" i="6" s="1"/>
  <c r="A69" i="6"/>
  <c r="B69" i="6" s="1"/>
  <c r="A68" i="6"/>
  <c r="B68" i="6" s="1"/>
  <c r="A67" i="6"/>
  <c r="B67" i="6" s="1"/>
  <c r="A66" i="6"/>
  <c r="B66" i="6" s="1"/>
  <c r="A65" i="6"/>
  <c r="B65" i="6" s="1"/>
  <c r="A64" i="6"/>
  <c r="B64" i="6" s="1"/>
  <c r="A63" i="6"/>
  <c r="B63" i="6" s="1"/>
  <c r="A62" i="6"/>
  <c r="B62" i="6" s="1"/>
  <c r="A61" i="6"/>
  <c r="B61" i="6" s="1"/>
  <c r="A60" i="6"/>
  <c r="B60" i="6" s="1"/>
  <c r="A59" i="6"/>
  <c r="B59" i="6" s="1"/>
  <c r="A58" i="6"/>
  <c r="B58" i="6" s="1"/>
  <c r="A57" i="6"/>
  <c r="B57" i="6" s="1"/>
  <c r="A56" i="6"/>
  <c r="B56" i="6" s="1"/>
  <c r="A55" i="6"/>
  <c r="B55" i="6" s="1"/>
  <c r="A54" i="6"/>
  <c r="B54" i="6" s="1"/>
  <c r="A53" i="6"/>
  <c r="B53" i="6" s="1"/>
  <c r="A52" i="6"/>
  <c r="B52" i="6" s="1"/>
  <c r="A51" i="6"/>
  <c r="B51" i="6" s="1"/>
  <c r="A50" i="6"/>
  <c r="B50" i="6" s="1"/>
  <c r="A49" i="6"/>
  <c r="B49" i="6" s="1"/>
  <c r="A48" i="6"/>
  <c r="B48" i="6" s="1"/>
  <c r="A47" i="6"/>
  <c r="B47" i="6" s="1"/>
  <c r="A46" i="6"/>
  <c r="B46" i="6" s="1"/>
  <c r="A45" i="6"/>
  <c r="B45" i="6" s="1"/>
  <c r="A44" i="6"/>
  <c r="B44" i="6" s="1"/>
  <c r="A43" i="6"/>
  <c r="B43" i="6" s="1"/>
  <c r="A42" i="6"/>
  <c r="B42" i="6" s="1"/>
  <c r="A41" i="6"/>
  <c r="B41" i="6" s="1"/>
  <c r="B35" i="6"/>
  <c r="E35" i="6" s="1"/>
  <c r="B34" i="6"/>
  <c r="E34" i="6" s="1"/>
  <c r="B33" i="6"/>
  <c r="E33" i="6" s="1"/>
  <c r="B32" i="6"/>
  <c r="E32" i="6" s="1"/>
  <c r="B31" i="6"/>
  <c r="E31" i="6" s="1"/>
  <c r="B23" i="6"/>
  <c r="E23" i="6" s="1"/>
  <c r="B22" i="6"/>
  <c r="E22" i="6" s="1"/>
  <c r="B21" i="6"/>
  <c r="E21" i="6" s="1"/>
  <c r="B20" i="6"/>
  <c r="D20" i="6" s="1"/>
  <c r="B19" i="6"/>
  <c r="E19" i="6" s="1"/>
  <c r="A40" i="6"/>
  <c r="B40" i="6" s="1"/>
  <c r="A39" i="6"/>
  <c r="B39" i="6" s="1"/>
  <c r="A38" i="6"/>
  <c r="B38" i="6" s="1"/>
  <c r="A37" i="6"/>
  <c r="B37" i="6" s="1"/>
  <c r="A36" i="6"/>
  <c r="B36" i="6" s="1"/>
  <c r="A35" i="6"/>
  <c r="A34" i="6"/>
  <c r="A33" i="6"/>
  <c r="A32" i="6"/>
  <c r="A31" i="6"/>
  <c r="A30" i="6"/>
  <c r="B30" i="6" s="1"/>
  <c r="A29" i="6"/>
  <c r="B29" i="6" s="1"/>
  <c r="A28" i="6"/>
  <c r="B28" i="6" s="1"/>
  <c r="A27" i="6"/>
  <c r="B27" i="6" s="1"/>
  <c r="A26" i="6"/>
  <c r="B26" i="6" s="1"/>
  <c r="A25" i="6"/>
  <c r="B25" i="6" s="1"/>
  <c r="A24" i="6"/>
  <c r="B24" i="6" s="1"/>
  <c r="A23" i="6"/>
  <c r="A22" i="6"/>
  <c r="A21" i="6"/>
  <c r="A20" i="6"/>
  <c r="A19" i="6"/>
  <c r="A18" i="6"/>
  <c r="B18" i="6" s="1"/>
  <c r="A17" i="6"/>
  <c r="B17" i="6" s="1"/>
  <c r="A16" i="6"/>
  <c r="B16" i="6" s="1"/>
  <c r="A15" i="6"/>
  <c r="B15" i="6" s="1"/>
  <c r="A14" i="6"/>
  <c r="B14" i="6" s="1"/>
  <c r="A13" i="6"/>
  <c r="B13" i="6" s="1"/>
  <c r="A12" i="6"/>
  <c r="B12" i="6" s="1"/>
  <c r="A11" i="6"/>
  <c r="B11" i="6" s="1"/>
  <c r="A10" i="6"/>
  <c r="B10" i="6" s="1"/>
  <c r="A9" i="6"/>
  <c r="B9" i="6" s="1"/>
  <c r="A8" i="6"/>
  <c r="B8" i="6" s="1"/>
  <c r="A7" i="6"/>
  <c r="B7" i="6" s="1"/>
  <c r="A6" i="6"/>
  <c r="B6" i="6" s="1"/>
  <c r="A5" i="6"/>
  <c r="B5" i="6" s="1"/>
  <c r="A4" i="6"/>
  <c r="B4" i="6" s="1"/>
  <c r="AR23" i="5"/>
  <c r="AS23" i="5" s="1"/>
  <c r="AR22" i="5"/>
  <c r="AS22" i="5" s="1"/>
  <c r="AR21" i="5"/>
  <c r="AS21" i="5" s="1"/>
  <c r="AR20" i="5"/>
  <c r="AS20" i="5" s="1"/>
  <c r="AS16" i="5"/>
  <c r="AS15" i="5"/>
  <c r="AS14" i="5"/>
  <c r="AS13" i="5"/>
  <c r="AR16" i="5"/>
  <c r="AR15" i="5"/>
  <c r="AR14" i="5"/>
  <c r="AR13" i="5"/>
  <c r="AS9" i="5"/>
  <c r="AS8" i="5"/>
  <c r="AS7" i="5"/>
  <c r="AR9" i="5"/>
  <c r="AR8" i="5"/>
  <c r="AR7" i="5"/>
  <c r="C11" i="4"/>
  <c r="D11" i="4" s="1"/>
  <c r="C10" i="4"/>
  <c r="D10" i="4" s="1"/>
  <c r="C9" i="4"/>
  <c r="D9" i="4" s="1"/>
  <c r="C8" i="4"/>
  <c r="D8" i="4" s="1"/>
  <c r="C11" i="3"/>
  <c r="D11" i="3" s="1"/>
  <c r="C10" i="3"/>
  <c r="D10" i="3" s="1"/>
  <c r="C9" i="3"/>
  <c r="D9" i="3" s="1"/>
  <c r="C8" i="3"/>
  <c r="D8" i="3" s="1"/>
  <c r="D11" i="2"/>
  <c r="D10" i="2"/>
  <c r="C11" i="2"/>
  <c r="D9" i="2"/>
  <c r="D8" i="2"/>
  <c r="C10" i="2"/>
  <c r="C9" i="2"/>
  <c r="C8" i="2"/>
  <c r="E58" i="6" l="1"/>
  <c r="D58" i="6"/>
  <c r="D70" i="6"/>
  <c r="E70" i="6"/>
  <c r="E72" i="6"/>
  <c r="D72" i="6"/>
  <c r="E51" i="6"/>
  <c r="D51" i="6"/>
  <c r="E57" i="6"/>
  <c r="D57" i="6"/>
  <c r="E60" i="6"/>
  <c r="D60" i="6"/>
  <c r="E62" i="6"/>
  <c r="D62" i="6"/>
  <c r="D74" i="6"/>
  <c r="E74" i="6"/>
  <c r="D54" i="6"/>
  <c r="E54" i="6"/>
  <c r="E56" i="6"/>
  <c r="D56" i="6"/>
  <c r="E63" i="6"/>
  <c r="D63" i="6"/>
  <c r="D65" i="6"/>
  <c r="E65" i="6"/>
  <c r="E67" i="6"/>
  <c r="D67" i="6"/>
  <c r="D69" i="6"/>
  <c r="E69" i="6"/>
  <c r="E73" i="6"/>
  <c r="D73" i="6"/>
  <c r="E75" i="6"/>
  <c r="D75" i="6"/>
  <c r="D45" i="6"/>
  <c r="E45" i="6"/>
  <c r="E47" i="6"/>
  <c r="D47" i="6"/>
  <c r="D53" i="6"/>
  <c r="E53" i="6"/>
  <c r="E55" i="6"/>
  <c r="D55" i="6"/>
  <c r="D61" i="6"/>
  <c r="E61" i="6"/>
  <c r="E64" i="6"/>
  <c r="D64" i="6"/>
  <c r="E66" i="6"/>
  <c r="D66" i="6"/>
  <c r="E68" i="6"/>
  <c r="D68" i="6"/>
  <c r="E76" i="6"/>
  <c r="D76" i="6"/>
  <c r="E46" i="6"/>
  <c r="D46" i="6"/>
  <c r="E48" i="6"/>
  <c r="D48" i="6"/>
  <c r="E50" i="6"/>
  <c r="D50" i="6"/>
  <c r="E52" i="6"/>
  <c r="D52" i="6"/>
  <c r="E59" i="6"/>
  <c r="D59" i="6"/>
  <c r="E71" i="6"/>
  <c r="D71" i="6"/>
  <c r="D41" i="6"/>
  <c r="E41" i="6"/>
  <c r="E42" i="6"/>
  <c r="D42" i="6"/>
  <c r="E43" i="6"/>
  <c r="D43" i="6"/>
  <c r="E44" i="6"/>
  <c r="D44" i="6"/>
  <c r="E49" i="6"/>
  <c r="D49" i="6"/>
  <c r="E24" i="6"/>
  <c r="D24" i="6"/>
  <c r="D25" i="6"/>
  <c r="E25" i="6"/>
  <c r="E26" i="6"/>
  <c r="D26" i="6"/>
  <c r="E27" i="6"/>
  <c r="D27" i="6"/>
  <c r="E28" i="6"/>
  <c r="D28" i="6"/>
  <c r="E29" i="6"/>
  <c r="D29" i="6"/>
  <c r="E30" i="6"/>
  <c r="D30" i="6"/>
  <c r="E18" i="6"/>
  <c r="D18" i="6"/>
  <c r="E4" i="6"/>
  <c r="D4" i="6"/>
  <c r="E11" i="6"/>
  <c r="D11" i="6"/>
  <c r="D37" i="6"/>
  <c r="E37" i="6"/>
  <c r="E6" i="6"/>
  <c r="D6" i="6"/>
  <c r="E39" i="6"/>
  <c r="D39" i="6"/>
  <c r="E8" i="6"/>
  <c r="D8" i="6"/>
  <c r="E9" i="6"/>
  <c r="D9" i="6"/>
  <c r="E13" i="6"/>
  <c r="D13" i="6"/>
  <c r="E14" i="6"/>
  <c r="D14" i="6"/>
  <c r="D15" i="6"/>
  <c r="E15" i="6"/>
  <c r="E16" i="6"/>
  <c r="D16" i="6"/>
  <c r="E36" i="6"/>
  <c r="D36" i="6"/>
  <c r="D5" i="6"/>
  <c r="E5" i="6"/>
  <c r="E38" i="6"/>
  <c r="D38" i="6"/>
  <c r="E7" i="6"/>
  <c r="D7" i="6"/>
  <c r="E40" i="6"/>
  <c r="D40" i="6"/>
  <c r="E10" i="6"/>
  <c r="D10" i="6"/>
  <c r="E12" i="6"/>
  <c r="D12" i="6"/>
  <c r="D17" i="6"/>
  <c r="E17" i="6"/>
  <c r="E20" i="6"/>
  <c r="D22" i="6"/>
  <c r="D19" i="6"/>
  <c r="D21" i="6"/>
  <c r="D23" i="6"/>
  <c r="D31" i="6"/>
  <c r="D32" i="6"/>
  <c r="D33" i="6"/>
  <c r="D34" i="6"/>
  <c r="D35" i="6"/>
</calcChain>
</file>

<file path=xl/sharedStrings.xml><?xml version="1.0" encoding="utf-8"?>
<sst xmlns="http://schemas.openxmlformats.org/spreadsheetml/2006/main" count="91" uniqueCount="26">
  <si>
    <t>Range To Target(m)</t>
  </si>
  <si>
    <t>Body Width</t>
  </si>
  <si>
    <t>Body Width(cm)</t>
  </si>
  <si>
    <t>Measured (Marker-toMarker)</t>
  </si>
  <si>
    <t>Inner Ring Diameter(cm)</t>
  </si>
  <si>
    <t>Outer Ring Diameter(cm)</t>
  </si>
  <si>
    <t>Inner Ring Diameter</t>
  </si>
  <si>
    <t>Outer Ring Diameter</t>
  </si>
  <si>
    <t>Measured Values</t>
  </si>
  <si>
    <t>SU</t>
  </si>
  <si>
    <t>DU</t>
  </si>
  <si>
    <t>Scale Factor</t>
  </si>
  <si>
    <t>Angular Size(MILS)</t>
  </si>
  <si>
    <t>Angular Size(MOA)</t>
  </si>
  <si>
    <t>SU-To-MILS</t>
  </si>
  <si>
    <t>SU-To-MOA</t>
  </si>
  <si>
    <t>Mils-To-CM</t>
  </si>
  <si>
    <t>MOA-To-CM</t>
  </si>
  <si>
    <t>SU(Pseudo MOA)</t>
  </si>
  <si>
    <t>Start Angle(deg)</t>
  </si>
  <si>
    <t>Increment(deg)</t>
  </si>
  <si>
    <t>Theta(deg)</t>
  </si>
  <si>
    <t>Theta(Rads)</t>
  </si>
  <si>
    <t>X</t>
  </si>
  <si>
    <t>Y</t>
  </si>
  <si>
    <t>Radius(MILS)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</si>
</sst>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"/>
  </numFmts>
  <fonts count="2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49" fontId="1" fillId="0" borderId="0" xfId="0" applyNumberFormat="1" applyFont="1" applyAlignment="1">
      <alignment horizontal="right"/>
    </xf>
    <xf numFmtId="2" fontId="0" fillId="0" borderId="0" xfId="0" applyNumberFormat="1" applyAlignment="1">
      <alignment horizontal="right"/>
    </xf>
    <xf numFmtId="49" fontId="1" fillId="0" borderId="0" xfId="0" applyNumberFormat="1" applyFont="1" applyAlignment="1">
      <alignment horizontal="center"/>
    </xf>
    <xf numFmtId="2" fontId="0" fillId="0" borderId="0" xfId="0" applyNumberFormat="1"/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Remington</a:t>
            </a:r>
            <a:r>
              <a:rPr lang="en-CA" baseline="0"/>
              <a:t> 700 Dispersion Circles </a:t>
            </a:r>
          </a:p>
          <a:p>
            <a:pPr>
              <a:defRPr/>
            </a:pPr>
            <a:r>
              <a:rPr lang="en-CA" baseline="0"/>
              <a:t>Assuming Scope Units are true MILS</a:t>
            </a:r>
          </a:p>
          <a:p>
            <a:pPr>
              <a:defRPr/>
            </a:pPr>
            <a:endParaRPr lang="en-CA" baseline="0"/>
          </a:p>
        </c:rich>
      </c:tx>
      <c:layout>
        <c:manualLayout>
          <c:xMode val="edge"/>
          <c:yMode val="edge"/>
          <c:x val="5.5841018518518498E-2"/>
          <c:y val="3.509315921231449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1.8094537037037037E-2"/>
          <c:y val="2.0053233835608288E-2"/>
          <c:w val="0.95367148148148151"/>
          <c:h val="0.972426803476038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'Reticles Math'!$D$2:$E$2</c:f>
              <c:strCache>
                <c:ptCount val="1"/>
                <c:pt idx="0">
                  <c:v>Radius(MILS) 7.00</c:v>
                </c:pt>
              </c:strCache>
            </c:strRef>
          </c:tx>
          <c:spPr>
            <a:ln w="63500" cap="rnd">
              <a:solidFill>
                <a:schemeClr val="accent1">
                  <a:shade val="15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'Reticles Math'!$D$4:$D$76</c:f>
              <c:numCache>
                <c:formatCode>0.000</c:formatCode>
                <c:ptCount val="73"/>
                <c:pt idx="0">
                  <c:v>7</c:v>
                </c:pt>
                <c:pt idx="1">
                  <c:v>6.973362886642219</c:v>
                </c:pt>
                <c:pt idx="2">
                  <c:v>6.893654271085456</c:v>
                </c:pt>
                <c:pt idx="3">
                  <c:v>6.7614807840234779</c:v>
                </c:pt>
                <c:pt idx="4">
                  <c:v>6.5778483455013586</c:v>
                </c:pt>
                <c:pt idx="5">
                  <c:v>6.3441545092565494</c:v>
                </c:pt>
                <c:pt idx="6">
                  <c:v>6.0621778264910713</c:v>
                </c:pt>
                <c:pt idx="7">
                  <c:v>5.7340643100229425</c:v>
                </c:pt>
                <c:pt idx="8">
                  <c:v>5.3623111018328462</c:v>
                </c:pt>
                <c:pt idx="9">
                  <c:v>4.9497474683058327</c:v>
                </c:pt>
                <c:pt idx="10">
                  <c:v>4.4995132678057752</c:v>
                </c:pt>
                <c:pt idx="11">
                  <c:v>4.0150350544573232</c:v>
                </c:pt>
                <c:pt idx="12">
                  <c:v>3.5000000000000009</c:v>
                </c:pt>
                <c:pt idx="13">
                  <c:v>2.9583278321848963</c:v>
                </c:pt>
                <c:pt idx="14">
                  <c:v>2.3941410032796817</c:v>
                </c:pt>
                <c:pt idx="15">
                  <c:v>1.8117333157176452</c:v>
                </c:pt>
                <c:pt idx="16">
                  <c:v>1.2155372436685128</c:v>
                </c:pt>
                <c:pt idx="17">
                  <c:v>0.61009019923360697</c:v>
                </c:pt>
                <c:pt idx="18">
                  <c:v>4.28801959218017E-16</c:v>
                </c:pt>
                <c:pt idx="19">
                  <c:v>-0.61009019923360763</c:v>
                </c:pt>
                <c:pt idx="20">
                  <c:v>-1.2155372436685121</c:v>
                </c:pt>
                <c:pt idx="21">
                  <c:v>-1.8117333157176461</c:v>
                </c:pt>
                <c:pt idx="22">
                  <c:v>-2.3941410032796808</c:v>
                </c:pt>
                <c:pt idx="23">
                  <c:v>-2.9583278321848954</c:v>
                </c:pt>
                <c:pt idx="24">
                  <c:v>-3.4999999999999982</c:v>
                </c:pt>
                <c:pt idx="25">
                  <c:v>-4.0150350544573206</c:v>
                </c:pt>
                <c:pt idx="26">
                  <c:v>-4.4995132678057752</c:v>
                </c:pt>
                <c:pt idx="27">
                  <c:v>-4.9497474683058318</c:v>
                </c:pt>
                <c:pt idx="28">
                  <c:v>-5.3623111018328453</c:v>
                </c:pt>
                <c:pt idx="29">
                  <c:v>-5.7340643100229407</c:v>
                </c:pt>
                <c:pt idx="30">
                  <c:v>-6.0621778264910713</c:v>
                </c:pt>
                <c:pt idx="31">
                  <c:v>-6.3441545092565494</c:v>
                </c:pt>
                <c:pt idx="32">
                  <c:v>-6.5778483455013586</c:v>
                </c:pt>
                <c:pt idx="33">
                  <c:v>-6.7614807840234779</c:v>
                </c:pt>
                <c:pt idx="34">
                  <c:v>-6.893654271085456</c:v>
                </c:pt>
                <c:pt idx="35">
                  <c:v>-6.973362886642219</c:v>
                </c:pt>
                <c:pt idx="36">
                  <c:v>-7</c:v>
                </c:pt>
                <c:pt idx="37">
                  <c:v>-6.973362886642219</c:v>
                </c:pt>
                <c:pt idx="38">
                  <c:v>-6.893654271085456</c:v>
                </c:pt>
                <c:pt idx="39">
                  <c:v>-6.7614807840234787</c:v>
                </c:pt>
                <c:pt idx="40">
                  <c:v>-6.5778483455013586</c:v>
                </c:pt>
                <c:pt idx="41">
                  <c:v>-6.3441545092565503</c:v>
                </c:pt>
                <c:pt idx="42">
                  <c:v>-6.0621778264910704</c:v>
                </c:pt>
                <c:pt idx="43">
                  <c:v>-5.7340643100229443</c:v>
                </c:pt>
                <c:pt idx="44">
                  <c:v>-5.3623111018328462</c:v>
                </c:pt>
                <c:pt idx="45">
                  <c:v>-4.9497474683058336</c:v>
                </c:pt>
                <c:pt idx="46">
                  <c:v>-4.4995132678057761</c:v>
                </c:pt>
                <c:pt idx="47">
                  <c:v>-4.015035054457325</c:v>
                </c:pt>
                <c:pt idx="48">
                  <c:v>-3.5000000000000031</c:v>
                </c:pt>
                <c:pt idx="49">
                  <c:v>-2.9583278321848994</c:v>
                </c:pt>
                <c:pt idx="50">
                  <c:v>-2.3941410032796857</c:v>
                </c:pt>
                <c:pt idx="51">
                  <c:v>-1.8117333157176443</c:v>
                </c:pt>
                <c:pt idx="52">
                  <c:v>-1.2155372436685123</c:v>
                </c:pt>
                <c:pt idx="53">
                  <c:v>-0.61009019923360774</c:v>
                </c:pt>
                <c:pt idx="54">
                  <c:v>-1.286405877654051E-15</c:v>
                </c:pt>
                <c:pt idx="55">
                  <c:v>0.61009019923360519</c:v>
                </c:pt>
                <c:pt idx="56">
                  <c:v>1.2155372436685097</c:v>
                </c:pt>
                <c:pt idx="57">
                  <c:v>1.8117333157176478</c:v>
                </c:pt>
                <c:pt idx="58">
                  <c:v>2.3941410032796773</c:v>
                </c:pt>
                <c:pt idx="59">
                  <c:v>2.9583278321848971</c:v>
                </c:pt>
                <c:pt idx="60">
                  <c:v>3.5000000000000009</c:v>
                </c:pt>
                <c:pt idx="61">
                  <c:v>4.0150350544573223</c:v>
                </c:pt>
                <c:pt idx="62">
                  <c:v>4.4995132678057743</c:v>
                </c:pt>
                <c:pt idx="63">
                  <c:v>4.9497474683058318</c:v>
                </c:pt>
                <c:pt idx="64">
                  <c:v>5.3623111018328444</c:v>
                </c:pt>
                <c:pt idx="65">
                  <c:v>5.7340643100229407</c:v>
                </c:pt>
                <c:pt idx="66">
                  <c:v>6.0621778264910686</c:v>
                </c:pt>
                <c:pt idx="67">
                  <c:v>6.3441545092565477</c:v>
                </c:pt>
                <c:pt idx="68">
                  <c:v>6.5778483455013586</c:v>
                </c:pt>
                <c:pt idx="69">
                  <c:v>6.7614807840234779</c:v>
                </c:pt>
                <c:pt idx="70">
                  <c:v>6.8936542710854551</c:v>
                </c:pt>
                <c:pt idx="71">
                  <c:v>6.973362886642219</c:v>
                </c:pt>
                <c:pt idx="72">
                  <c:v>7</c:v>
                </c:pt>
              </c:numCache>
            </c:numRef>
          </c:xVal>
          <c:yVal>
            <c:numRef>
              <c:f>'Reticles Math'!$E$4:$E$76</c:f>
              <c:numCache>
                <c:formatCode>0.000</c:formatCode>
                <c:ptCount val="73"/>
                <c:pt idx="0">
                  <c:v>0</c:v>
                </c:pt>
                <c:pt idx="1">
                  <c:v>0.61009019923360719</c:v>
                </c:pt>
                <c:pt idx="2">
                  <c:v>1.2155372436685123</c:v>
                </c:pt>
                <c:pt idx="3">
                  <c:v>1.8117333157176452</c:v>
                </c:pt>
                <c:pt idx="4">
                  <c:v>2.3941410032796808</c:v>
                </c:pt>
                <c:pt idx="5">
                  <c:v>2.9583278321848963</c:v>
                </c:pt>
                <c:pt idx="6">
                  <c:v>3.4999999999999996</c:v>
                </c:pt>
                <c:pt idx="7">
                  <c:v>4.0150350544573223</c:v>
                </c:pt>
                <c:pt idx="8">
                  <c:v>4.4995132678057743</c:v>
                </c:pt>
                <c:pt idx="9">
                  <c:v>4.9497474683058318</c:v>
                </c:pt>
                <c:pt idx="10">
                  <c:v>5.3623111018328462</c:v>
                </c:pt>
                <c:pt idx="11">
                  <c:v>5.7340643100229425</c:v>
                </c:pt>
                <c:pt idx="12">
                  <c:v>6.0621778264910704</c:v>
                </c:pt>
                <c:pt idx="13">
                  <c:v>6.3441545092565494</c:v>
                </c:pt>
                <c:pt idx="14">
                  <c:v>6.5778483455013586</c:v>
                </c:pt>
                <c:pt idx="15">
                  <c:v>6.7614807840234779</c:v>
                </c:pt>
                <c:pt idx="16">
                  <c:v>6.893654271085456</c:v>
                </c:pt>
                <c:pt idx="17">
                  <c:v>6.973362886642219</c:v>
                </c:pt>
                <c:pt idx="18">
                  <c:v>7</c:v>
                </c:pt>
                <c:pt idx="19">
                  <c:v>6.973362886642219</c:v>
                </c:pt>
                <c:pt idx="20">
                  <c:v>6.893654271085456</c:v>
                </c:pt>
                <c:pt idx="21">
                  <c:v>6.7614807840234779</c:v>
                </c:pt>
                <c:pt idx="22">
                  <c:v>6.5778483455013586</c:v>
                </c:pt>
                <c:pt idx="23">
                  <c:v>6.3441545092565503</c:v>
                </c:pt>
                <c:pt idx="24">
                  <c:v>6.0621778264910713</c:v>
                </c:pt>
                <c:pt idx="25">
                  <c:v>5.7340643100229443</c:v>
                </c:pt>
                <c:pt idx="26">
                  <c:v>5.3623111018328462</c:v>
                </c:pt>
                <c:pt idx="27">
                  <c:v>4.9497474683058327</c:v>
                </c:pt>
                <c:pt idx="28">
                  <c:v>4.4995132678057761</c:v>
                </c:pt>
                <c:pt idx="29">
                  <c:v>4.015035054457325</c:v>
                </c:pt>
                <c:pt idx="30">
                  <c:v>3.4999999999999996</c:v>
                </c:pt>
                <c:pt idx="31">
                  <c:v>2.9583278321848967</c:v>
                </c:pt>
                <c:pt idx="32">
                  <c:v>2.3941410032796822</c:v>
                </c:pt>
                <c:pt idx="33">
                  <c:v>1.8117333157176472</c:v>
                </c:pt>
                <c:pt idx="34">
                  <c:v>1.2155372436685119</c:v>
                </c:pt>
                <c:pt idx="35">
                  <c:v>0.61009019923361052</c:v>
                </c:pt>
                <c:pt idx="36">
                  <c:v>8.5760391843603401E-16</c:v>
                </c:pt>
                <c:pt idx="37">
                  <c:v>-0.61009019923360563</c:v>
                </c:pt>
                <c:pt idx="38">
                  <c:v>-1.2155372436685132</c:v>
                </c:pt>
                <c:pt idx="39">
                  <c:v>-1.8117333157176425</c:v>
                </c:pt>
                <c:pt idx="40">
                  <c:v>-2.3941410032796808</c:v>
                </c:pt>
                <c:pt idx="41">
                  <c:v>-2.9583278321848949</c:v>
                </c:pt>
                <c:pt idx="42">
                  <c:v>-3.5000000000000009</c:v>
                </c:pt>
                <c:pt idx="43">
                  <c:v>-4.0150350544573206</c:v>
                </c:pt>
                <c:pt idx="44">
                  <c:v>-4.4995132678057743</c:v>
                </c:pt>
                <c:pt idx="45">
                  <c:v>-4.9497474683058318</c:v>
                </c:pt>
                <c:pt idx="46">
                  <c:v>-5.3623111018328453</c:v>
                </c:pt>
                <c:pt idx="47">
                  <c:v>-5.7340643100229407</c:v>
                </c:pt>
                <c:pt idx="48">
                  <c:v>-6.0621778264910686</c:v>
                </c:pt>
                <c:pt idx="49">
                  <c:v>-6.3441545092565477</c:v>
                </c:pt>
                <c:pt idx="50">
                  <c:v>-6.5778483455013577</c:v>
                </c:pt>
                <c:pt idx="51">
                  <c:v>-6.7614807840234779</c:v>
                </c:pt>
                <c:pt idx="52">
                  <c:v>-6.893654271085456</c:v>
                </c:pt>
                <c:pt idx="53">
                  <c:v>-6.973362886642219</c:v>
                </c:pt>
                <c:pt idx="54">
                  <c:v>-7</c:v>
                </c:pt>
                <c:pt idx="55">
                  <c:v>-6.973362886642219</c:v>
                </c:pt>
                <c:pt idx="56">
                  <c:v>-6.8936542710854569</c:v>
                </c:pt>
                <c:pt idx="57">
                  <c:v>-6.7614807840234779</c:v>
                </c:pt>
                <c:pt idx="58">
                  <c:v>-6.5778483455013594</c:v>
                </c:pt>
                <c:pt idx="59">
                  <c:v>-6.3441545092565494</c:v>
                </c:pt>
                <c:pt idx="60">
                  <c:v>-6.0621778264910704</c:v>
                </c:pt>
                <c:pt idx="61">
                  <c:v>-5.7340643100229425</c:v>
                </c:pt>
                <c:pt idx="62">
                  <c:v>-5.3623111018328471</c:v>
                </c:pt>
                <c:pt idx="63">
                  <c:v>-4.9497474683058336</c:v>
                </c:pt>
                <c:pt idx="64">
                  <c:v>-4.499513267805777</c:v>
                </c:pt>
                <c:pt idx="65">
                  <c:v>-4.015035054457325</c:v>
                </c:pt>
                <c:pt idx="66">
                  <c:v>-3.5000000000000031</c:v>
                </c:pt>
                <c:pt idx="67">
                  <c:v>-2.9583278321848998</c:v>
                </c:pt>
                <c:pt idx="68">
                  <c:v>-2.3941410032796804</c:v>
                </c:pt>
                <c:pt idx="69">
                  <c:v>-1.8117333157176447</c:v>
                </c:pt>
                <c:pt idx="70">
                  <c:v>-1.215537243668519</c:v>
                </c:pt>
                <c:pt idx="71">
                  <c:v>-0.61009019923360819</c:v>
                </c:pt>
                <c:pt idx="72">
                  <c:v>-1.715207836872068E-15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052-4E59-A40B-F20630FA3709}"/>
            </c:ext>
          </c:extLst>
        </c:ser>
        <c:ser>
          <c:idx val="1"/>
          <c:order val="1"/>
          <c:tx>
            <c:v>1/2 MIL shown to scale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'Reticles Math'!$G$4:$G$76</c:f>
              <c:numCache>
                <c:formatCode>0.000</c:formatCode>
                <c:ptCount val="73"/>
                <c:pt idx="0">
                  <c:v>0.5</c:v>
                </c:pt>
                <c:pt idx="1">
                  <c:v>0.49809734904587277</c:v>
                </c:pt>
                <c:pt idx="2">
                  <c:v>0.49240387650610401</c:v>
                </c:pt>
                <c:pt idx="3">
                  <c:v>0.48296291314453416</c:v>
                </c:pt>
                <c:pt idx="4">
                  <c:v>0.46984631039295421</c:v>
                </c:pt>
                <c:pt idx="5">
                  <c:v>0.45315389351832497</c:v>
                </c:pt>
                <c:pt idx="6">
                  <c:v>0.43301270189221935</c:v>
                </c:pt>
                <c:pt idx="7">
                  <c:v>0.4095760221444959</c:v>
                </c:pt>
                <c:pt idx="8">
                  <c:v>0.38302222155948901</c:v>
                </c:pt>
                <c:pt idx="9">
                  <c:v>0.35355339059327379</c:v>
                </c:pt>
                <c:pt idx="10">
                  <c:v>0.32139380484326968</c:v>
                </c:pt>
                <c:pt idx="11">
                  <c:v>0.28678821817552308</c:v>
                </c:pt>
                <c:pt idx="12">
                  <c:v>0.25000000000000006</c:v>
                </c:pt>
                <c:pt idx="13">
                  <c:v>0.21130913087034972</c:v>
                </c:pt>
                <c:pt idx="14">
                  <c:v>0.17101007166283441</c:v>
                </c:pt>
                <c:pt idx="15">
                  <c:v>0.12940952255126037</c:v>
                </c:pt>
                <c:pt idx="16">
                  <c:v>8.6824088833465207E-2</c:v>
                </c:pt>
                <c:pt idx="17">
                  <c:v>4.3577871373829069E-2</c:v>
                </c:pt>
                <c:pt idx="18">
                  <c:v>3.06287113727155E-17</c:v>
                </c:pt>
                <c:pt idx="19">
                  <c:v>-4.3577871373829118E-2</c:v>
                </c:pt>
                <c:pt idx="20">
                  <c:v>-8.6824088833465152E-2</c:v>
                </c:pt>
                <c:pt idx="21">
                  <c:v>-0.12940952255126043</c:v>
                </c:pt>
                <c:pt idx="22">
                  <c:v>-0.17101007166283436</c:v>
                </c:pt>
                <c:pt idx="23">
                  <c:v>-0.21130913087034967</c:v>
                </c:pt>
                <c:pt idx="24">
                  <c:v>-0.24999999999999989</c:v>
                </c:pt>
                <c:pt idx="25">
                  <c:v>-0.28678821817552291</c:v>
                </c:pt>
                <c:pt idx="26">
                  <c:v>-0.32139380484326968</c:v>
                </c:pt>
                <c:pt idx="27">
                  <c:v>-0.35355339059327373</c:v>
                </c:pt>
                <c:pt idx="28">
                  <c:v>-0.38302222155948895</c:v>
                </c:pt>
                <c:pt idx="29">
                  <c:v>-0.40957602214449579</c:v>
                </c:pt>
                <c:pt idx="30">
                  <c:v>-0.43301270189221935</c:v>
                </c:pt>
                <c:pt idx="31">
                  <c:v>-0.45315389351832497</c:v>
                </c:pt>
                <c:pt idx="32">
                  <c:v>-0.46984631039295416</c:v>
                </c:pt>
                <c:pt idx="33">
                  <c:v>-0.4829629131445341</c:v>
                </c:pt>
                <c:pt idx="34">
                  <c:v>-0.49240387650610401</c:v>
                </c:pt>
                <c:pt idx="35">
                  <c:v>-0.49809734904587277</c:v>
                </c:pt>
                <c:pt idx="36">
                  <c:v>-0.5</c:v>
                </c:pt>
                <c:pt idx="37">
                  <c:v>-0.49809734904587277</c:v>
                </c:pt>
                <c:pt idx="38">
                  <c:v>-0.49240387650610401</c:v>
                </c:pt>
                <c:pt idx="39">
                  <c:v>-0.48296291314453421</c:v>
                </c:pt>
                <c:pt idx="40">
                  <c:v>-0.46984631039295421</c:v>
                </c:pt>
                <c:pt idx="41">
                  <c:v>-0.45315389351832502</c:v>
                </c:pt>
                <c:pt idx="42">
                  <c:v>-0.4330127018922193</c:v>
                </c:pt>
                <c:pt idx="43">
                  <c:v>-0.40957602214449601</c:v>
                </c:pt>
                <c:pt idx="44">
                  <c:v>-0.38302222155948901</c:v>
                </c:pt>
                <c:pt idx="45">
                  <c:v>-0.35355339059327384</c:v>
                </c:pt>
                <c:pt idx="46">
                  <c:v>-0.32139380484326974</c:v>
                </c:pt>
                <c:pt idx="47">
                  <c:v>-0.28678821817552319</c:v>
                </c:pt>
                <c:pt idx="48">
                  <c:v>-0.25000000000000022</c:v>
                </c:pt>
                <c:pt idx="49">
                  <c:v>-0.21130913087034997</c:v>
                </c:pt>
                <c:pt idx="50">
                  <c:v>-0.17101007166283469</c:v>
                </c:pt>
                <c:pt idx="51">
                  <c:v>-0.12940952255126031</c:v>
                </c:pt>
                <c:pt idx="52">
                  <c:v>-8.6824088833465166E-2</c:v>
                </c:pt>
                <c:pt idx="53">
                  <c:v>-4.3577871373829125E-2</c:v>
                </c:pt>
                <c:pt idx="54">
                  <c:v>-9.1886134118146501E-17</c:v>
                </c:pt>
                <c:pt idx="55">
                  <c:v>4.3577871373828944E-2</c:v>
                </c:pt>
                <c:pt idx="56">
                  <c:v>8.6824088833464985E-2</c:v>
                </c:pt>
                <c:pt idx="57">
                  <c:v>0.12940952255126056</c:v>
                </c:pt>
                <c:pt idx="58">
                  <c:v>0.17101007166283408</c:v>
                </c:pt>
                <c:pt idx="59">
                  <c:v>0.2113091308703498</c:v>
                </c:pt>
                <c:pt idx="60">
                  <c:v>0.25000000000000006</c:v>
                </c:pt>
                <c:pt idx="61">
                  <c:v>0.28678821817552302</c:v>
                </c:pt>
                <c:pt idx="62">
                  <c:v>0.32139380484326963</c:v>
                </c:pt>
                <c:pt idx="63">
                  <c:v>0.35355339059327368</c:v>
                </c:pt>
                <c:pt idx="64">
                  <c:v>0.3830222215594889</c:v>
                </c:pt>
                <c:pt idx="65">
                  <c:v>0.40957602214449579</c:v>
                </c:pt>
                <c:pt idx="66">
                  <c:v>0.43301270189221919</c:v>
                </c:pt>
                <c:pt idx="67">
                  <c:v>0.45315389351832486</c:v>
                </c:pt>
                <c:pt idx="68">
                  <c:v>0.46984631039295421</c:v>
                </c:pt>
                <c:pt idx="69">
                  <c:v>0.48296291314453416</c:v>
                </c:pt>
                <c:pt idx="70">
                  <c:v>0.49240387650610395</c:v>
                </c:pt>
                <c:pt idx="71">
                  <c:v>0.49809734904587277</c:v>
                </c:pt>
                <c:pt idx="72">
                  <c:v>0.5</c:v>
                </c:pt>
              </c:numCache>
            </c:numRef>
          </c:xVal>
          <c:yVal>
            <c:numRef>
              <c:f>'Reticles Math'!$H$4:$H$76</c:f>
              <c:numCache>
                <c:formatCode>0.000</c:formatCode>
                <c:ptCount val="73"/>
                <c:pt idx="0">
                  <c:v>0</c:v>
                </c:pt>
                <c:pt idx="1">
                  <c:v>4.3577871373829083E-2</c:v>
                </c:pt>
                <c:pt idx="2">
                  <c:v>8.6824088833465166E-2</c:v>
                </c:pt>
                <c:pt idx="3">
                  <c:v>0.12940952255126037</c:v>
                </c:pt>
                <c:pt idx="4">
                  <c:v>0.17101007166283436</c:v>
                </c:pt>
                <c:pt idx="5">
                  <c:v>0.21130913087034972</c:v>
                </c:pt>
                <c:pt idx="6">
                  <c:v>0.24999999999999997</c:v>
                </c:pt>
                <c:pt idx="7">
                  <c:v>0.28678821817552302</c:v>
                </c:pt>
                <c:pt idx="8">
                  <c:v>0.32139380484326963</c:v>
                </c:pt>
                <c:pt idx="9">
                  <c:v>0.35355339059327373</c:v>
                </c:pt>
                <c:pt idx="10">
                  <c:v>0.38302222155948901</c:v>
                </c:pt>
                <c:pt idx="11">
                  <c:v>0.4095760221444959</c:v>
                </c:pt>
                <c:pt idx="12">
                  <c:v>0.4330127018922193</c:v>
                </c:pt>
                <c:pt idx="13">
                  <c:v>0.45315389351832497</c:v>
                </c:pt>
                <c:pt idx="14">
                  <c:v>0.46984631039295416</c:v>
                </c:pt>
                <c:pt idx="15">
                  <c:v>0.48296291314453416</c:v>
                </c:pt>
                <c:pt idx="16">
                  <c:v>0.49240387650610401</c:v>
                </c:pt>
                <c:pt idx="17">
                  <c:v>0.49809734904587277</c:v>
                </c:pt>
                <c:pt idx="18">
                  <c:v>0.5</c:v>
                </c:pt>
                <c:pt idx="19">
                  <c:v>0.49809734904587277</c:v>
                </c:pt>
                <c:pt idx="20">
                  <c:v>0.49240387650610401</c:v>
                </c:pt>
                <c:pt idx="21">
                  <c:v>0.48296291314453416</c:v>
                </c:pt>
                <c:pt idx="22">
                  <c:v>0.46984631039295421</c:v>
                </c:pt>
                <c:pt idx="23">
                  <c:v>0.45315389351832502</c:v>
                </c:pt>
                <c:pt idx="24">
                  <c:v>0.43301270189221935</c:v>
                </c:pt>
                <c:pt idx="25">
                  <c:v>0.40957602214449601</c:v>
                </c:pt>
                <c:pt idx="26">
                  <c:v>0.38302222155948901</c:v>
                </c:pt>
                <c:pt idx="27">
                  <c:v>0.35355339059327379</c:v>
                </c:pt>
                <c:pt idx="28">
                  <c:v>0.32139380484326974</c:v>
                </c:pt>
                <c:pt idx="29">
                  <c:v>0.28678821817552319</c:v>
                </c:pt>
                <c:pt idx="30">
                  <c:v>0.24999999999999997</c:v>
                </c:pt>
                <c:pt idx="31">
                  <c:v>0.21130913087034975</c:v>
                </c:pt>
                <c:pt idx="32">
                  <c:v>0.17101007166283444</c:v>
                </c:pt>
                <c:pt idx="33">
                  <c:v>0.12940952255126051</c:v>
                </c:pt>
                <c:pt idx="34">
                  <c:v>8.6824088833465138E-2</c:v>
                </c:pt>
                <c:pt idx="35">
                  <c:v>4.3577871373829319E-2</c:v>
                </c:pt>
                <c:pt idx="36">
                  <c:v>6.1257422745431001E-17</c:v>
                </c:pt>
                <c:pt idx="37">
                  <c:v>-4.3577871373828972E-2</c:v>
                </c:pt>
                <c:pt idx="38">
                  <c:v>-8.6824088833465235E-2</c:v>
                </c:pt>
                <c:pt idx="39">
                  <c:v>-0.12940952255126018</c:v>
                </c:pt>
                <c:pt idx="40">
                  <c:v>-0.17101007166283433</c:v>
                </c:pt>
                <c:pt idx="41">
                  <c:v>-0.21130913087034964</c:v>
                </c:pt>
                <c:pt idx="42">
                  <c:v>-0.25000000000000006</c:v>
                </c:pt>
                <c:pt idx="43">
                  <c:v>-0.28678821817552291</c:v>
                </c:pt>
                <c:pt idx="44">
                  <c:v>-0.32139380484326963</c:v>
                </c:pt>
                <c:pt idx="45">
                  <c:v>-0.35355339059327373</c:v>
                </c:pt>
                <c:pt idx="46">
                  <c:v>-0.38302222155948895</c:v>
                </c:pt>
                <c:pt idx="47">
                  <c:v>-0.40957602214449579</c:v>
                </c:pt>
                <c:pt idx="48">
                  <c:v>-0.43301270189221919</c:v>
                </c:pt>
                <c:pt idx="49">
                  <c:v>-0.45315389351832486</c:v>
                </c:pt>
                <c:pt idx="50">
                  <c:v>-0.4698463103929541</c:v>
                </c:pt>
                <c:pt idx="51">
                  <c:v>-0.48296291314453416</c:v>
                </c:pt>
                <c:pt idx="52">
                  <c:v>-0.49240387650610401</c:v>
                </c:pt>
                <c:pt idx="53">
                  <c:v>-0.49809734904587277</c:v>
                </c:pt>
                <c:pt idx="54">
                  <c:v>-0.5</c:v>
                </c:pt>
                <c:pt idx="55">
                  <c:v>-0.49809734904587277</c:v>
                </c:pt>
                <c:pt idx="56">
                  <c:v>-0.49240387650610407</c:v>
                </c:pt>
                <c:pt idx="57">
                  <c:v>-0.4829629131445341</c:v>
                </c:pt>
                <c:pt idx="58">
                  <c:v>-0.46984631039295427</c:v>
                </c:pt>
                <c:pt idx="59">
                  <c:v>-0.45315389351832497</c:v>
                </c:pt>
                <c:pt idx="60">
                  <c:v>-0.4330127018922193</c:v>
                </c:pt>
                <c:pt idx="61">
                  <c:v>-0.4095760221444959</c:v>
                </c:pt>
                <c:pt idx="62">
                  <c:v>-0.38302222155948906</c:v>
                </c:pt>
                <c:pt idx="63">
                  <c:v>-0.35355339059327384</c:v>
                </c:pt>
                <c:pt idx="64">
                  <c:v>-0.32139380484326979</c:v>
                </c:pt>
                <c:pt idx="65">
                  <c:v>-0.28678821817552325</c:v>
                </c:pt>
                <c:pt idx="66">
                  <c:v>-0.25000000000000022</c:v>
                </c:pt>
                <c:pt idx="67">
                  <c:v>-0.21130913087035</c:v>
                </c:pt>
                <c:pt idx="68">
                  <c:v>-0.1710100716628343</c:v>
                </c:pt>
                <c:pt idx="69">
                  <c:v>-0.12940952255126034</c:v>
                </c:pt>
                <c:pt idx="70">
                  <c:v>-8.6824088833465637E-2</c:v>
                </c:pt>
                <c:pt idx="71">
                  <c:v>-4.3577871373829159E-2</c:v>
                </c:pt>
                <c:pt idx="72">
                  <c:v>-1.22514845490862E-16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052-4E59-A40B-F20630FA3709}"/>
            </c:ext>
          </c:extLst>
        </c:ser>
        <c:ser>
          <c:idx val="5"/>
          <c:order val="5"/>
          <c:tx>
            <c:v>1/4 MILS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'Reticles Math'!$J$4:$J$76</c:f>
              <c:numCache>
                <c:formatCode>0.000</c:formatCode>
                <c:ptCount val="73"/>
                <c:pt idx="0">
                  <c:v>0.25</c:v>
                </c:pt>
                <c:pt idx="1">
                  <c:v>0.24904867452293639</c:v>
                </c:pt>
                <c:pt idx="2">
                  <c:v>0.24620193825305201</c:v>
                </c:pt>
                <c:pt idx="3">
                  <c:v>0.24148145657226708</c:v>
                </c:pt>
                <c:pt idx="4">
                  <c:v>0.23492315519647711</c:v>
                </c:pt>
                <c:pt idx="5">
                  <c:v>0.22657694675916248</c:v>
                </c:pt>
                <c:pt idx="6">
                  <c:v>0.21650635094610968</c:v>
                </c:pt>
                <c:pt idx="7">
                  <c:v>0.20478801107224795</c:v>
                </c:pt>
                <c:pt idx="8">
                  <c:v>0.1915111107797445</c:v>
                </c:pt>
                <c:pt idx="9">
                  <c:v>0.17677669529663689</c:v>
                </c:pt>
                <c:pt idx="10">
                  <c:v>0.16069690242163484</c:v>
                </c:pt>
                <c:pt idx="11">
                  <c:v>0.14339410908776154</c:v>
                </c:pt>
                <c:pt idx="12">
                  <c:v>0.12500000000000003</c:v>
                </c:pt>
                <c:pt idx="13">
                  <c:v>0.10565456543517486</c:v>
                </c:pt>
                <c:pt idx="14">
                  <c:v>8.5505035831417206E-2</c:v>
                </c:pt>
                <c:pt idx="15">
                  <c:v>6.4704761275630185E-2</c:v>
                </c:pt>
                <c:pt idx="16">
                  <c:v>4.3412044416732604E-2</c:v>
                </c:pt>
                <c:pt idx="17">
                  <c:v>2.1788935686914535E-2</c:v>
                </c:pt>
                <c:pt idx="18">
                  <c:v>1.531435568635775E-17</c:v>
                </c:pt>
                <c:pt idx="19">
                  <c:v>-2.1788935686914559E-2</c:v>
                </c:pt>
                <c:pt idx="20">
                  <c:v>-4.3412044416732576E-2</c:v>
                </c:pt>
                <c:pt idx="21">
                  <c:v>-6.4704761275630213E-2</c:v>
                </c:pt>
                <c:pt idx="22">
                  <c:v>-8.5505035831417178E-2</c:v>
                </c:pt>
                <c:pt idx="23">
                  <c:v>-0.10565456543517483</c:v>
                </c:pt>
                <c:pt idx="24">
                  <c:v>-0.12499999999999994</c:v>
                </c:pt>
                <c:pt idx="25">
                  <c:v>-0.14339410908776146</c:v>
                </c:pt>
                <c:pt idx="26">
                  <c:v>-0.16069690242163484</c:v>
                </c:pt>
                <c:pt idx="27">
                  <c:v>-0.17677669529663687</c:v>
                </c:pt>
                <c:pt idx="28">
                  <c:v>-0.19151111077974448</c:v>
                </c:pt>
                <c:pt idx="29">
                  <c:v>-0.20478801107224789</c:v>
                </c:pt>
                <c:pt idx="30">
                  <c:v>-0.21650635094610968</c:v>
                </c:pt>
                <c:pt idx="31">
                  <c:v>-0.22657694675916248</c:v>
                </c:pt>
                <c:pt idx="32">
                  <c:v>-0.23492315519647708</c:v>
                </c:pt>
                <c:pt idx="33">
                  <c:v>-0.24148145657226705</c:v>
                </c:pt>
                <c:pt idx="34">
                  <c:v>-0.24620193825305201</c:v>
                </c:pt>
                <c:pt idx="35">
                  <c:v>-0.24904867452293639</c:v>
                </c:pt>
                <c:pt idx="36">
                  <c:v>-0.25</c:v>
                </c:pt>
                <c:pt idx="37">
                  <c:v>-0.24904867452293639</c:v>
                </c:pt>
                <c:pt idx="38">
                  <c:v>-0.24620193825305201</c:v>
                </c:pt>
                <c:pt idx="39">
                  <c:v>-0.24148145657226711</c:v>
                </c:pt>
                <c:pt idx="40">
                  <c:v>-0.23492315519647711</c:v>
                </c:pt>
                <c:pt idx="41">
                  <c:v>-0.22657694675916251</c:v>
                </c:pt>
                <c:pt idx="42">
                  <c:v>-0.21650635094610965</c:v>
                </c:pt>
                <c:pt idx="43">
                  <c:v>-0.20478801107224801</c:v>
                </c:pt>
                <c:pt idx="44">
                  <c:v>-0.1915111107797445</c:v>
                </c:pt>
                <c:pt idx="45">
                  <c:v>-0.17677669529663692</c:v>
                </c:pt>
                <c:pt idx="46">
                  <c:v>-0.16069690242163487</c:v>
                </c:pt>
                <c:pt idx="47">
                  <c:v>-0.1433941090877616</c:v>
                </c:pt>
                <c:pt idx="48">
                  <c:v>-0.12500000000000011</c:v>
                </c:pt>
                <c:pt idx="49">
                  <c:v>-0.10565456543517499</c:v>
                </c:pt>
                <c:pt idx="50">
                  <c:v>-8.5505035831417345E-2</c:v>
                </c:pt>
                <c:pt idx="51">
                  <c:v>-6.4704761275630157E-2</c:v>
                </c:pt>
                <c:pt idx="52">
                  <c:v>-4.3412044416732583E-2</c:v>
                </c:pt>
                <c:pt idx="53">
                  <c:v>-2.1788935686914562E-2</c:v>
                </c:pt>
                <c:pt idx="54">
                  <c:v>-4.594306705907325E-17</c:v>
                </c:pt>
                <c:pt idx="55">
                  <c:v>2.1788935686914472E-2</c:v>
                </c:pt>
                <c:pt idx="56">
                  <c:v>4.3412044416732493E-2</c:v>
                </c:pt>
                <c:pt idx="57">
                  <c:v>6.4704761275630282E-2</c:v>
                </c:pt>
                <c:pt idx="58">
                  <c:v>8.5505035831417039E-2</c:v>
                </c:pt>
                <c:pt idx="59">
                  <c:v>0.1056545654351749</c:v>
                </c:pt>
                <c:pt idx="60">
                  <c:v>0.12500000000000003</c:v>
                </c:pt>
                <c:pt idx="61">
                  <c:v>0.14339410908776151</c:v>
                </c:pt>
                <c:pt idx="62">
                  <c:v>0.16069690242163481</c:v>
                </c:pt>
                <c:pt idx="63">
                  <c:v>0.17677669529663684</c:v>
                </c:pt>
                <c:pt idx="64">
                  <c:v>0.19151111077974445</c:v>
                </c:pt>
                <c:pt idx="65">
                  <c:v>0.20478801107224789</c:v>
                </c:pt>
                <c:pt idx="66">
                  <c:v>0.21650635094610959</c:v>
                </c:pt>
                <c:pt idx="67">
                  <c:v>0.22657694675916243</c:v>
                </c:pt>
                <c:pt idx="68">
                  <c:v>0.23492315519647711</c:v>
                </c:pt>
                <c:pt idx="69">
                  <c:v>0.24148145657226708</c:v>
                </c:pt>
                <c:pt idx="70">
                  <c:v>0.24620193825305198</c:v>
                </c:pt>
                <c:pt idx="71">
                  <c:v>0.24904867452293639</c:v>
                </c:pt>
                <c:pt idx="72">
                  <c:v>0.25</c:v>
                </c:pt>
              </c:numCache>
            </c:numRef>
          </c:xVal>
          <c:yVal>
            <c:numRef>
              <c:f>'Reticles Math'!$K$4:$K$76</c:f>
              <c:numCache>
                <c:formatCode>0.000</c:formatCode>
                <c:ptCount val="73"/>
                <c:pt idx="0">
                  <c:v>0</c:v>
                </c:pt>
                <c:pt idx="1">
                  <c:v>2.1788935686914541E-2</c:v>
                </c:pt>
                <c:pt idx="2">
                  <c:v>4.3412044416732583E-2</c:v>
                </c:pt>
                <c:pt idx="3">
                  <c:v>6.4704761275630185E-2</c:v>
                </c:pt>
                <c:pt idx="4">
                  <c:v>8.5505035831417178E-2</c:v>
                </c:pt>
                <c:pt idx="5">
                  <c:v>0.10565456543517486</c:v>
                </c:pt>
                <c:pt idx="6">
                  <c:v>0.12499999999999999</c:v>
                </c:pt>
                <c:pt idx="7">
                  <c:v>0.14339410908776151</c:v>
                </c:pt>
                <c:pt idx="8">
                  <c:v>0.16069690242163481</c:v>
                </c:pt>
                <c:pt idx="9">
                  <c:v>0.17677669529663687</c:v>
                </c:pt>
                <c:pt idx="10">
                  <c:v>0.1915111107797445</c:v>
                </c:pt>
                <c:pt idx="11">
                  <c:v>0.20478801107224795</c:v>
                </c:pt>
                <c:pt idx="12">
                  <c:v>0.21650635094610965</c:v>
                </c:pt>
                <c:pt idx="13">
                  <c:v>0.22657694675916248</c:v>
                </c:pt>
                <c:pt idx="14">
                  <c:v>0.23492315519647708</c:v>
                </c:pt>
                <c:pt idx="15">
                  <c:v>0.24148145657226708</c:v>
                </c:pt>
                <c:pt idx="16">
                  <c:v>0.24620193825305201</c:v>
                </c:pt>
                <c:pt idx="17">
                  <c:v>0.24904867452293639</c:v>
                </c:pt>
                <c:pt idx="18">
                  <c:v>0.25</c:v>
                </c:pt>
                <c:pt idx="19">
                  <c:v>0.24904867452293639</c:v>
                </c:pt>
                <c:pt idx="20">
                  <c:v>0.24620193825305201</c:v>
                </c:pt>
                <c:pt idx="21">
                  <c:v>0.24148145657226708</c:v>
                </c:pt>
                <c:pt idx="22">
                  <c:v>0.23492315519647711</c:v>
                </c:pt>
                <c:pt idx="23">
                  <c:v>0.22657694675916251</c:v>
                </c:pt>
                <c:pt idx="24">
                  <c:v>0.21650635094610968</c:v>
                </c:pt>
                <c:pt idx="25">
                  <c:v>0.20478801107224801</c:v>
                </c:pt>
                <c:pt idx="26">
                  <c:v>0.1915111107797445</c:v>
                </c:pt>
                <c:pt idx="27">
                  <c:v>0.17677669529663689</c:v>
                </c:pt>
                <c:pt idx="28">
                  <c:v>0.16069690242163487</c:v>
                </c:pt>
                <c:pt idx="29">
                  <c:v>0.1433941090877616</c:v>
                </c:pt>
                <c:pt idx="30">
                  <c:v>0.12499999999999999</c:v>
                </c:pt>
                <c:pt idx="31">
                  <c:v>0.10565456543517487</c:v>
                </c:pt>
                <c:pt idx="32">
                  <c:v>8.550503583141722E-2</c:v>
                </c:pt>
                <c:pt idx="33">
                  <c:v>6.4704761275630254E-2</c:v>
                </c:pt>
                <c:pt idx="34">
                  <c:v>4.3412044416732569E-2</c:v>
                </c:pt>
                <c:pt idx="35">
                  <c:v>2.1788935686914659E-2</c:v>
                </c:pt>
                <c:pt idx="36">
                  <c:v>3.06287113727155E-17</c:v>
                </c:pt>
                <c:pt idx="37">
                  <c:v>-2.1788935686914486E-2</c:v>
                </c:pt>
                <c:pt idx="38">
                  <c:v>-4.3412044416732617E-2</c:v>
                </c:pt>
                <c:pt idx="39">
                  <c:v>-6.4704761275630088E-2</c:v>
                </c:pt>
                <c:pt idx="40">
                  <c:v>-8.5505035831417164E-2</c:v>
                </c:pt>
                <c:pt idx="41">
                  <c:v>-0.10565456543517482</c:v>
                </c:pt>
                <c:pt idx="42">
                  <c:v>-0.12500000000000003</c:v>
                </c:pt>
                <c:pt idx="43">
                  <c:v>-0.14339410908776146</c:v>
                </c:pt>
                <c:pt idx="44">
                  <c:v>-0.16069690242163481</c:v>
                </c:pt>
                <c:pt idx="45">
                  <c:v>-0.17677669529663687</c:v>
                </c:pt>
                <c:pt idx="46">
                  <c:v>-0.19151111077974448</c:v>
                </c:pt>
                <c:pt idx="47">
                  <c:v>-0.20478801107224789</c:v>
                </c:pt>
                <c:pt idx="48">
                  <c:v>-0.21650635094610959</c:v>
                </c:pt>
                <c:pt idx="49">
                  <c:v>-0.22657694675916243</c:v>
                </c:pt>
                <c:pt idx="50">
                  <c:v>-0.23492315519647705</c:v>
                </c:pt>
                <c:pt idx="51">
                  <c:v>-0.24148145657226708</c:v>
                </c:pt>
                <c:pt idx="52">
                  <c:v>-0.24620193825305201</c:v>
                </c:pt>
                <c:pt idx="53">
                  <c:v>-0.24904867452293639</c:v>
                </c:pt>
                <c:pt idx="54">
                  <c:v>-0.25</c:v>
                </c:pt>
                <c:pt idx="55">
                  <c:v>-0.24904867452293639</c:v>
                </c:pt>
                <c:pt idx="56">
                  <c:v>-0.24620193825305203</c:v>
                </c:pt>
                <c:pt idx="57">
                  <c:v>-0.24148145657226705</c:v>
                </c:pt>
                <c:pt idx="58">
                  <c:v>-0.23492315519647713</c:v>
                </c:pt>
                <c:pt idx="59">
                  <c:v>-0.22657694675916248</c:v>
                </c:pt>
                <c:pt idx="60">
                  <c:v>-0.21650635094610965</c:v>
                </c:pt>
                <c:pt idx="61">
                  <c:v>-0.20478801107224795</c:v>
                </c:pt>
                <c:pt idx="62">
                  <c:v>-0.19151111077974453</c:v>
                </c:pt>
                <c:pt idx="63">
                  <c:v>-0.17677669529663692</c:v>
                </c:pt>
                <c:pt idx="64">
                  <c:v>-0.1606969024216349</c:v>
                </c:pt>
                <c:pt idx="65">
                  <c:v>-0.14339410908776162</c:v>
                </c:pt>
                <c:pt idx="66">
                  <c:v>-0.12500000000000011</c:v>
                </c:pt>
                <c:pt idx="67">
                  <c:v>-0.105654565435175</c:v>
                </c:pt>
                <c:pt idx="68">
                  <c:v>-8.550503583141715E-2</c:v>
                </c:pt>
                <c:pt idx="69">
                  <c:v>-6.4704761275630171E-2</c:v>
                </c:pt>
                <c:pt idx="70">
                  <c:v>-4.3412044416732819E-2</c:v>
                </c:pt>
                <c:pt idx="71">
                  <c:v>-2.178893568691458E-2</c:v>
                </c:pt>
                <c:pt idx="72">
                  <c:v>-6.1257422745431001E-17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6F1-4A02-B9C5-A316058C07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5521440"/>
        <c:axId val="1642537056"/>
        <c:extLst>
          <c:ext xmlns:c15="http://schemas.microsoft.com/office/drawing/2012/chart" uri="{02D57815-91ED-43cb-92C2-25804820EDAC}">
            <c15:filteredScatterSeries>
              <c15:ser>
                <c:idx val="2"/>
                <c:order val="2"/>
                <c:tx>
                  <c:v>1 MIL shown to scale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Ref>
                    <c:extLst>
                      <c:ext uri="{02D57815-91ED-43cb-92C2-25804820EDAC}">
                        <c15:formulaRef>
                          <c15:sqref>'Reticles Math'!$J$4:$J$76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0.25</c:v>
                      </c:pt>
                      <c:pt idx="1">
                        <c:v>0.24904867452293639</c:v>
                      </c:pt>
                      <c:pt idx="2">
                        <c:v>0.24620193825305201</c:v>
                      </c:pt>
                      <c:pt idx="3">
                        <c:v>0.24148145657226708</c:v>
                      </c:pt>
                      <c:pt idx="4">
                        <c:v>0.23492315519647711</c:v>
                      </c:pt>
                      <c:pt idx="5">
                        <c:v>0.22657694675916248</c:v>
                      </c:pt>
                      <c:pt idx="6">
                        <c:v>0.21650635094610968</c:v>
                      </c:pt>
                      <c:pt idx="7">
                        <c:v>0.20478801107224795</c:v>
                      </c:pt>
                      <c:pt idx="8">
                        <c:v>0.1915111107797445</c:v>
                      </c:pt>
                      <c:pt idx="9">
                        <c:v>0.17677669529663689</c:v>
                      </c:pt>
                      <c:pt idx="10">
                        <c:v>0.16069690242163484</c:v>
                      </c:pt>
                      <c:pt idx="11">
                        <c:v>0.14339410908776154</c:v>
                      </c:pt>
                      <c:pt idx="12">
                        <c:v>0.12500000000000003</c:v>
                      </c:pt>
                      <c:pt idx="13">
                        <c:v>0.10565456543517486</c:v>
                      </c:pt>
                      <c:pt idx="14">
                        <c:v>8.5505035831417206E-2</c:v>
                      </c:pt>
                      <c:pt idx="15">
                        <c:v>6.4704761275630185E-2</c:v>
                      </c:pt>
                      <c:pt idx="16">
                        <c:v>4.3412044416732604E-2</c:v>
                      </c:pt>
                      <c:pt idx="17">
                        <c:v>2.1788935686914535E-2</c:v>
                      </c:pt>
                      <c:pt idx="18">
                        <c:v>1.531435568635775E-17</c:v>
                      </c:pt>
                      <c:pt idx="19">
                        <c:v>-2.1788935686914559E-2</c:v>
                      </c:pt>
                      <c:pt idx="20">
                        <c:v>-4.3412044416732576E-2</c:v>
                      </c:pt>
                      <c:pt idx="21">
                        <c:v>-6.4704761275630213E-2</c:v>
                      </c:pt>
                      <c:pt idx="22">
                        <c:v>-8.5505035831417178E-2</c:v>
                      </c:pt>
                      <c:pt idx="23">
                        <c:v>-0.10565456543517483</c:v>
                      </c:pt>
                      <c:pt idx="24">
                        <c:v>-0.12499999999999994</c:v>
                      </c:pt>
                      <c:pt idx="25">
                        <c:v>-0.14339410908776146</c:v>
                      </c:pt>
                      <c:pt idx="26">
                        <c:v>-0.16069690242163484</c:v>
                      </c:pt>
                      <c:pt idx="27">
                        <c:v>-0.17677669529663687</c:v>
                      </c:pt>
                      <c:pt idx="28">
                        <c:v>-0.19151111077974448</c:v>
                      </c:pt>
                      <c:pt idx="29">
                        <c:v>-0.20478801107224789</c:v>
                      </c:pt>
                      <c:pt idx="30">
                        <c:v>-0.21650635094610968</c:v>
                      </c:pt>
                      <c:pt idx="31">
                        <c:v>-0.22657694675916248</c:v>
                      </c:pt>
                      <c:pt idx="32">
                        <c:v>-0.23492315519647708</c:v>
                      </c:pt>
                      <c:pt idx="33">
                        <c:v>-0.24148145657226705</c:v>
                      </c:pt>
                      <c:pt idx="34">
                        <c:v>-0.24620193825305201</c:v>
                      </c:pt>
                      <c:pt idx="35">
                        <c:v>-0.24904867452293639</c:v>
                      </c:pt>
                      <c:pt idx="36">
                        <c:v>-0.25</c:v>
                      </c:pt>
                      <c:pt idx="37">
                        <c:v>-0.24904867452293639</c:v>
                      </c:pt>
                      <c:pt idx="38">
                        <c:v>-0.24620193825305201</c:v>
                      </c:pt>
                      <c:pt idx="39">
                        <c:v>-0.24148145657226711</c:v>
                      </c:pt>
                      <c:pt idx="40">
                        <c:v>-0.23492315519647711</c:v>
                      </c:pt>
                      <c:pt idx="41">
                        <c:v>-0.22657694675916251</c:v>
                      </c:pt>
                      <c:pt idx="42">
                        <c:v>-0.21650635094610965</c:v>
                      </c:pt>
                      <c:pt idx="43">
                        <c:v>-0.20478801107224801</c:v>
                      </c:pt>
                      <c:pt idx="44">
                        <c:v>-0.1915111107797445</c:v>
                      </c:pt>
                      <c:pt idx="45">
                        <c:v>-0.17677669529663692</c:v>
                      </c:pt>
                      <c:pt idx="46">
                        <c:v>-0.16069690242163487</c:v>
                      </c:pt>
                      <c:pt idx="47">
                        <c:v>-0.1433941090877616</c:v>
                      </c:pt>
                      <c:pt idx="48">
                        <c:v>-0.12500000000000011</c:v>
                      </c:pt>
                      <c:pt idx="49">
                        <c:v>-0.10565456543517499</c:v>
                      </c:pt>
                      <c:pt idx="50">
                        <c:v>-8.5505035831417345E-2</c:v>
                      </c:pt>
                      <c:pt idx="51">
                        <c:v>-6.4704761275630157E-2</c:v>
                      </c:pt>
                      <c:pt idx="52">
                        <c:v>-4.3412044416732583E-2</c:v>
                      </c:pt>
                      <c:pt idx="53">
                        <c:v>-2.1788935686914562E-2</c:v>
                      </c:pt>
                      <c:pt idx="54">
                        <c:v>-4.594306705907325E-17</c:v>
                      </c:pt>
                      <c:pt idx="55">
                        <c:v>2.1788935686914472E-2</c:v>
                      </c:pt>
                      <c:pt idx="56">
                        <c:v>4.3412044416732493E-2</c:v>
                      </c:pt>
                      <c:pt idx="57">
                        <c:v>6.4704761275630282E-2</c:v>
                      </c:pt>
                      <c:pt idx="58">
                        <c:v>8.5505035831417039E-2</c:v>
                      </c:pt>
                      <c:pt idx="59">
                        <c:v>0.1056545654351749</c:v>
                      </c:pt>
                      <c:pt idx="60">
                        <c:v>0.12500000000000003</c:v>
                      </c:pt>
                      <c:pt idx="61">
                        <c:v>0.14339410908776151</c:v>
                      </c:pt>
                      <c:pt idx="62">
                        <c:v>0.16069690242163481</c:v>
                      </c:pt>
                      <c:pt idx="63">
                        <c:v>0.17677669529663684</c:v>
                      </c:pt>
                      <c:pt idx="64">
                        <c:v>0.19151111077974445</c:v>
                      </c:pt>
                      <c:pt idx="65">
                        <c:v>0.20478801107224789</c:v>
                      </c:pt>
                      <c:pt idx="66">
                        <c:v>0.21650635094610959</c:v>
                      </c:pt>
                      <c:pt idx="67">
                        <c:v>0.22657694675916243</c:v>
                      </c:pt>
                      <c:pt idx="68">
                        <c:v>0.23492315519647711</c:v>
                      </c:pt>
                      <c:pt idx="69">
                        <c:v>0.24148145657226708</c:v>
                      </c:pt>
                      <c:pt idx="70">
                        <c:v>0.24620193825305198</c:v>
                      </c:pt>
                      <c:pt idx="71">
                        <c:v>0.24904867452293639</c:v>
                      </c:pt>
                      <c:pt idx="72">
                        <c:v>0.25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'Reticles Math'!$K$4:$K$76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</c:v>
                      </c:pt>
                      <c:pt idx="1">
                        <c:v>2.1788935686914541E-2</c:v>
                      </c:pt>
                      <c:pt idx="2">
                        <c:v>4.3412044416732583E-2</c:v>
                      </c:pt>
                      <c:pt idx="3">
                        <c:v>6.4704761275630185E-2</c:v>
                      </c:pt>
                      <c:pt idx="4">
                        <c:v>8.5505035831417178E-2</c:v>
                      </c:pt>
                      <c:pt idx="5">
                        <c:v>0.10565456543517486</c:v>
                      </c:pt>
                      <c:pt idx="6">
                        <c:v>0.12499999999999999</c:v>
                      </c:pt>
                      <c:pt idx="7">
                        <c:v>0.14339410908776151</c:v>
                      </c:pt>
                      <c:pt idx="8">
                        <c:v>0.16069690242163481</c:v>
                      </c:pt>
                      <c:pt idx="9">
                        <c:v>0.17677669529663687</c:v>
                      </c:pt>
                      <c:pt idx="10">
                        <c:v>0.1915111107797445</c:v>
                      </c:pt>
                      <c:pt idx="11">
                        <c:v>0.20478801107224795</c:v>
                      </c:pt>
                      <c:pt idx="12">
                        <c:v>0.21650635094610965</c:v>
                      </c:pt>
                      <c:pt idx="13">
                        <c:v>0.22657694675916248</c:v>
                      </c:pt>
                      <c:pt idx="14">
                        <c:v>0.23492315519647708</c:v>
                      </c:pt>
                      <c:pt idx="15">
                        <c:v>0.24148145657226708</c:v>
                      </c:pt>
                      <c:pt idx="16">
                        <c:v>0.24620193825305201</c:v>
                      </c:pt>
                      <c:pt idx="17">
                        <c:v>0.24904867452293639</c:v>
                      </c:pt>
                      <c:pt idx="18">
                        <c:v>0.25</c:v>
                      </c:pt>
                      <c:pt idx="19">
                        <c:v>0.24904867452293639</c:v>
                      </c:pt>
                      <c:pt idx="20">
                        <c:v>0.24620193825305201</c:v>
                      </c:pt>
                      <c:pt idx="21">
                        <c:v>0.24148145657226708</c:v>
                      </c:pt>
                      <c:pt idx="22">
                        <c:v>0.23492315519647711</c:v>
                      </c:pt>
                      <c:pt idx="23">
                        <c:v>0.22657694675916251</c:v>
                      </c:pt>
                      <c:pt idx="24">
                        <c:v>0.21650635094610968</c:v>
                      </c:pt>
                      <c:pt idx="25">
                        <c:v>0.20478801107224801</c:v>
                      </c:pt>
                      <c:pt idx="26">
                        <c:v>0.1915111107797445</c:v>
                      </c:pt>
                      <c:pt idx="27">
                        <c:v>0.17677669529663689</c:v>
                      </c:pt>
                      <c:pt idx="28">
                        <c:v>0.16069690242163487</c:v>
                      </c:pt>
                      <c:pt idx="29">
                        <c:v>0.1433941090877616</c:v>
                      </c:pt>
                      <c:pt idx="30">
                        <c:v>0.12499999999999999</c:v>
                      </c:pt>
                      <c:pt idx="31">
                        <c:v>0.10565456543517487</c:v>
                      </c:pt>
                      <c:pt idx="32">
                        <c:v>8.550503583141722E-2</c:v>
                      </c:pt>
                      <c:pt idx="33">
                        <c:v>6.4704761275630254E-2</c:v>
                      </c:pt>
                      <c:pt idx="34">
                        <c:v>4.3412044416732569E-2</c:v>
                      </c:pt>
                      <c:pt idx="35">
                        <c:v>2.1788935686914659E-2</c:v>
                      </c:pt>
                      <c:pt idx="36">
                        <c:v>3.06287113727155E-17</c:v>
                      </c:pt>
                      <c:pt idx="37">
                        <c:v>-2.1788935686914486E-2</c:v>
                      </c:pt>
                      <c:pt idx="38">
                        <c:v>-4.3412044416732617E-2</c:v>
                      </c:pt>
                      <c:pt idx="39">
                        <c:v>-6.4704761275630088E-2</c:v>
                      </c:pt>
                      <c:pt idx="40">
                        <c:v>-8.5505035831417164E-2</c:v>
                      </c:pt>
                      <c:pt idx="41">
                        <c:v>-0.10565456543517482</c:v>
                      </c:pt>
                      <c:pt idx="42">
                        <c:v>-0.12500000000000003</c:v>
                      </c:pt>
                      <c:pt idx="43">
                        <c:v>-0.14339410908776146</c:v>
                      </c:pt>
                      <c:pt idx="44">
                        <c:v>-0.16069690242163481</c:v>
                      </c:pt>
                      <c:pt idx="45">
                        <c:v>-0.17677669529663687</c:v>
                      </c:pt>
                      <c:pt idx="46">
                        <c:v>-0.19151111077974448</c:v>
                      </c:pt>
                      <c:pt idx="47">
                        <c:v>-0.20478801107224789</c:v>
                      </c:pt>
                      <c:pt idx="48">
                        <c:v>-0.21650635094610959</c:v>
                      </c:pt>
                      <c:pt idx="49">
                        <c:v>-0.22657694675916243</c:v>
                      </c:pt>
                      <c:pt idx="50">
                        <c:v>-0.23492315519647705</c:v>
                      </c:pt>
                      <c:pt idx="51">
                        <c:v>-0.24148145657226708</c:v>
                      </c:pt>
                      <c:pt idx="52">
                        <c:v>-0.24620193825305201</c:v>
                      </c:pt>
                      <c:pt idx="53">
                        <c:v>-0.24904867452293639</c:v>
                      </c:pt>
                      <c:pt idx="54">
                        <c:v>-0.25</c:v>
                      </c:pt>
                      <c:pt idx="55">
                        <c:v>-0.24904867452293639</c:v>
                      </c:pt>
                      <c:pt idx="56">
                        <c:v>-0.24620193825305203</c:v>
                      </c:pt>
                      <c:pt idx="57">
                        <c:v>-0.24148145657226705</c:v>
                      </c:pt>
                      <c:pt idx="58">
                        <c:v>-0.23492315519647713</c:v>
                      </c:pt>
                      <c:pt idx="59">
                        <c:v>-0.22657694675916248</c:v>
                      </c:pt>
                      <c:pt idx="60">
                        <c:v>-0.21650635094610965</c:v>
                      </c:pt>
                      <c:pt idx="61">
                        <c:v>-0.20478801107224795</c:v>
                      </c:pt>
                      <c:pt idx="62">
                        <c:v>-0.19151111077974453</c:v>
                      </c:pt>
                      <c:pt idx="63">
                        <c:v>-0.17677669529663692</c:v>
                      </c:pt>
                      <c:pt idx="64">
                        <c:v>-0.1606969024216349</c:v>
                      </c:pt>
                      <c:pt idx="65">
                        <c:v>-0.14339410908776162</c:v>
                      </c:pt>
                      <c:pt idx="66">
                        <c:v>-0.12500000000000011</c:v>
                      </c:pt>
                      <c:pt idx="67">
                        <c:v>-0.105654565435175</c:v>
                      </c:pt>
                      <c:pt idx="68">
                        <c:v>-8.550503583141715E-2</c:v>
                      </c:pt>
                      <c:pt idx="69">
                        <c:v>-6.4704761275630171E-2</c:v>
                      </c:pt>
                      <c:pt idx="70">
                        <c:v>-4.3412044416732819E-2</c:v>
                      </c:pt>
                      <c:pt idx="71">
                        <c:v>-2.178893568691458E-2</c:v>
                      </c:pt>
                      <c:pt idx="72">
                        <c:v>-6.1257422745431001E-17</c:v>
                      </c:pt>
                    </c:numCache>
                  </c:numRef>
                </c:yVal>
                <c:smooth val="1"/>
                <c:extLst>
                  <c:ext xmlns:c16="http://schemas.microsoft.com/office/drawing/2014/chart" uri="{C3380CC4-5D6E-409C-BE32-E72D297353CC}">
                    <c16:uniqueId val="{00000002-E052-4E59-A40B-F20630FA3709}"/>
                  </c:ext>
                </c:extLst>
              </c15:ser>
            </c15:filteredScatterSeries>
            <c15:filteredScatterSeries>
              <c15:ser>
                <c:idx val="3"/>
                <c:order val="3"/>
                <c:tx>
                  <c:v>2 MILS shown at in-game scale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'Reticles Math'!$M$4:$M$76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2</c:v>
                      </c:pt>
                      <c:pt idx="1">
                        <c:v>1.9923893961834911</c:v>
                      </c:pt>
                      <c:pt idx="2">
                        <c:v>1.969615506024416</c:v>
                      </c:pt>
                      <c:pt idx="3">
                        <c:v>1.9318516525781366</c:v>
                      </c:pt>
                      <c:pt idx="4">
                        <c:v>1.8793852415718169</c:v>
                      </c:pt>
                      <c:pt idx="5">
                        <c:v>1.8126155740732999</c:v>
                      </c:pt>
                      <c:pt idx="6">
                        <c:v>1.7320508075688774</c:v>
                      </c:pt>
                      <c:pt idx="7">
                        <c:v>1.6383040885779836</c:v>
                      </c:pt>
                      <c:pt idx="8">
                        <c:v>1.532088886237956</c:v>
                      </c:pt>
                      <c:pt idx="9">
                        <c:v>1.4142135623730951</c:v>
                      </c:pt>
                      <c:pt idx="10">
                        <c:v>1.2855752193730787</c:v>
                      </c:pt>
                      <c:pt idx="11">
                        <c:v>1.1471528727020923</c:v>
                      </c:pt>
                      <c:pt idx="12">
                        <c:v>1.0000000000000002</c:v>
                      </c:pt>
                      <c:pt idx="13">
                        <c:v>0.84523652348139888</c:v>
                      </c:pt>
                      <c:pt idx="14">
                        <c:v>0.68404028665133765</c:v>
                      </c:pt>
                      <c:pt idx="15">
                        <c:v>0.51763809020504148</c:v>
                      </c:pt>
                      <c:pt idx="16">
                        <c:v>0.34729635533386083</c:v>
                      </c:pt>
                      <c:pt idx="17">
                        <c:v>0.17431148549531628</c:v>
                      </c:pt>
                      <c:pt idx="18">
                        <c:v>1.22514845490862E-16</c:v>
                      </c:pt>
                      <c:pt idx="19">
                        <c:v>-0.17431148549531647</c:v>
                      </c:pt>
                      <c:pt idx="20">
                        <c:v>-0.34729635533386061</c:v>
                      </c:pt>
                      <c:pt idx="21">
                        <c:v>-0.5176380902050417</c:v>
                      </c:pt>
                      <c:pt idx="22">
                        <c:v>-0.68404028665133743</c:v>
                      </c:pt>
                      <c:pt idx="23">
                        <c:v>-0.84523652348139866</c:v>
                      </c:pt>
                      <c:pt idx="24">
                        <c:v>-0.99999999999999956</c:v>
                      </c:pt>
                      <c:pt idx="25">
                        <c:v>-1.1471528727020917</c:v>
                      </c:pt>
                      <c:pt idx="26">
                        <c:v>-1.2855752193730787</c:v>
                      </c:pt>
                      <c:pt idx="27">
                        <c:v>-1.4142135623730949</c:v>
                      </c:pt>
                      <c:pt idx="28">
                        <c:v>-1.5320888862379558</c:v>
                      </c:pt>
                      <c:pt idx="29">
                        <c:v>-1.6383040885779832</c:v>
                      </c:pt>
                      <c:pt idx="30">
                        <c:v>-1.7320508075688774</c:v>
                      </c:pt>
                      <c:pt idx="31">
                        <c:v>-1.8126155740732999</c:v>
                      </c:pt>
                      <c:pt idx="32">
                        <c:v>-1.8793852415718166</c:v>
                      </c:pt>
                      <c:pt idx="33">
                        <c:v>-1.9318516525781364</c:v>
                      </c:pt>
                      <c:pt idx="34">
                        <c:v>-1.969615506024416</c:v>
                      </c:pt>
                      <c:pt idx="35">
                        <c:v>-1.9923893961834911</c:v>
                      </c:pt>
                      <c:pt idx="36">
                        <c:v>-2</c:v>
                      </c:pt>
                      <c:pt idx="37">
                        <c:v>-1.9923893961834911</c:v>
                      </c:pt>
                      <c:pt idx="38">
                        <c:v>-1.969615506024416</c:v>
                      </c:pt>
                      <c:pt idx="39">
                        <c:v>-1.9318516525781368</c:v>
                      </c:pt>
                      <c:pt idx="40">
                        <c:v>-1.8793852415718169</c:v>
                      </c:pt>
                      <c:pt idx="41">
                        <c:v>-1.8126155740733001</c:v>
                      </c:pt>
                      <c:pt idx="42">
                        <c:v>-1.7320508075688772</c:v>
                      </c:pt>
                      <c:pt idx="43">
                        <c:v>-1.638304088577984</c:v>
                      </c:pt>
                      <c:pt idx="44">
                        <c:v>-1.532088886237956</c:v>
                      </c:pt>
                      <c:pt idx="45">
                        <c:v>-1.4142135623730954</c:v>
                      </c:pt>
                      <c:pt idx="46">
                        <c:v>-1.2855752193730789</c:v>
                      </c:pt>
                      <c:pt idx="47">
                        <c:v>-1.1471528727020928</c:v>
                      </c:pt>
                      <c:pt idx="48">
                        <c:v>-1.0000000000000009</c:v>
                      </c:pt>
                      <c:pt idx="49">
                        <c:v>-0.84523652348139988</c:v>
                      </c:pt>
                      <c:pt idx="50">
                        <c:v>-0.68404028665133876</c:v>
                      </c:pt>
                      <c:pt idx="51">
                        <c:v>-0.51763809020504126</c:v>
                      </c:pt>
                      <c:pt idx="52">
                        <c:v>-0.34729635533386066</c:v>
                      </c:pt>
                      <c:pt idx="53">
                        <c:v>-0.1743114854953165</c:v>
                      </c:pt>
                      <c:pt idx="54">
                        <c:v>-3.67544536472586E-16</c:v>
                      </c:pt>
                      <c:pt idx="55">
                        <c:v>0.17431148549531578</c:v>
                      </c:pt>
                      <c:pt idx="56">
                        <c:v>0.34729635533385994</c:v>
                      </c:pt>
                      <c:pt idx="57">
                        <c:v>0.51763809020504226</c:v>
                      </c:pt>
                      <c:pt idx="58">
                        <c:v>0.68404028665133632</c:v>
                      </c:pt>
                      <c:pt idx="59">
                        <c:v>0.84523652348139922</c:v>
                      </c:pt>
                      <c:pt idx="60">
                        <c:v>1.0000000000000002</c:v>
                      </c:pt>
                      <c:pt idx="61">
                        <c:v>1.1471528727020921</c:v>
                      </c:pt>
                      <c:pt idx="62">
                        <c:v>1.2855752193730785</c:v>
                      </c:pt>
                      <c:pt idx="63">
                        <c:v>1.4142135623730947</c:v>
                      </c:pt>
                      <c:pt idx="64">
                        <c:v>1.5320888862379556</c:v>
                      </c:pt>
                      <c:pt idx="65">
                        <c:v>1.6383040885779832</c:v>
                      </c:pt>
                      <c:pt idx="66">
                        <c:v>1.7320508075688767</c:v>
                      </c:pt>
                      <c:pt idx="67">
                        <c:v>1.8126155740732994</c:v>
                      </c:pt>
                      <c:pt idx="68">
                        <c:v>1.8793852415718169</c:v>
                      </c:pt>
                      <c:pt idx="69">
                        <c:v>1.9318516525781366</c:v>
                      </c:pt>
                      <c:pt idx="70">
                        <c:v>1.9696155060244158</c:v>
                      </c:pt>
                      <c:pt idx="71">
                        <c:v>1.9923893961834911</c:v>
                      </c:pt>
                      <c:pt idx="72">
                        <c:v>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'Reticles Math'!$N$4:$N$76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</c:v>
                      </c:pt>
                      <c:pt idx="1">
                        <c:v>0.17431148549531633</c:v>
                      </c:pt>
                      <c:pt idx="2">
                        <c:v>0.34729635533386066</c:v>
                      </c:pt>
                      <c:pt idx="3">
                        <c:v>0.51763809020504148</c:v>
                      </c:pt>
                      <c:pt idx="4">
                        <c:v>0.68404028665133743</c:v>
                      </c:pt>
                      <c:pt idx="5">
                        <c:v>0.84523652348139888</c:v>
                      </c:pt>
                      <c:pt idx="6">
                        <c:v>0.99999999999999989</c:v>
                      </c:pt>
                      <c:pt idx="7">
                        <c:v>1.1471528727020921</c:v>
                      </c:pt>
                      <c:pt idx="8">
                        <c:v>1.2855752193730785</c:v>
                      </c:pt>
                      <c:pt idx="9">
                        <c:v>1.4142135623730949</c:v>
                      </c:pt>
                      <c:pt idx="10">
                        <c:v>1.532088886237956</c:v>
                      </c:pt>
                      <c:pt idx="11">
                        <c:v>1.6383040885779836</c:v>
                      </c:pt>
                      <c:pt idx="12">
                        <c:v>1.7320508075688772</c:v>
                      </c:pt>
                      <c:pt idx="13">
                        <c:v>1.8126155740732999</c:v>
                      </c:pt>
                      <c:pt idx="14">
                        <c:v>1.8793852415718166</c:v>
                      </c:pt>
                      <c:pt idx="15">
                        <c:v>1.9318516525781366</c:v>
                      </c:pt>
                      <c:pt idx="16">
                        <c:v>1.969615506024416</c:v>
                      </c:pt>
                      <c:pt idx="17">
                        <c:v>1.9923893961834911</c:v>
                      </c:pt>
                      <c:pt idx="18">
                        <c:v>2</c:v>
                      </c:pt>
                      <c:pt idx="19">
                        <c:v>1.9923893961834911</c:v>
                      </c:pt>
                      <c:pt idx="20">
                        <c:v>1.969615506024416</c:v>
                      </c:pt>
                      <c:pt idx="21">
                        <c:v>1.9318516525781366</c:v>
                      </c:pt>
                      <c:pt idx="22">
                        <c:v>1.8793852415718169</c:v>
                      </c:pt>
                      <c:pt idx="23">
                        <c:v>1.8126155740733001</c:v>
                      </c:pt>
                      <c:pt idx="24">
                        <c:v>1.7320508075688774</c:v>
                      </c:pt>
                      <c:pt idx="25">
                        <c:v>1.638304088577984</c:v>
                      </c:pt>
                      <c:pt idx="26">
                        <c:v>1.532088886237956</c:v>
                      </c:pt>
                      <c:pt idx="27">
                        <c:v>1.4142135623730951</c:v>
                      </c:pt>
                      <c:pt idx="28">
                        <c:v>1.2855752193730789</c:v>
                      </c:pt>
                      <c:pt idx="29">
                        <c:v>1.1471528727020928</c:v>
                      </c:pt>
                      <c:pt idx="30">
                        <c:v>0.99999999999999989</c:v>
                      </c:pt>
                      <c:pt idx="31">
                        <c:v>0.84523652348139899</c:v>
                      </c:pt>
                      <c:pt idx="32">
                        <c:v>0.68404028665133776</c:v>
                      </c:pt>
                      <c:pt idx="33">
                        <c:v>0.51763809020504203</c:v>
                      </c:pt>
                      <c:pt idx="34">
                        <c:v>0.34729635533386055</c:v>
                      </c:pt>
                      <c:pt idx="35">
                        <c:v>0.17431148549531728</c:v>
                      </c:pt>
                      <c:pt idx="36">
                        <c:v>2.45029690981724E-16</c:v>
                      </c:pt>
                      <c:pt idx="37">
                        <c:v>-0.17431148549531589</c:v>
                      </c:pt>
                      <c:pt idx="38">
                        <c:v>-0.34729635533386094</c:v>
                      </c:pt>
                      <c:pt idx="39">
                        <c:v>-0.5176380902050407</c:v>
                      </c:pt>
                      <c:pt idx="40">
                        <c:v>-0.68404028665133731</c:v>
                      </c:pt>
                      <c:pt idx="41">
                        <c:v>-0.84523652348139855</c:v>
                      </c:pt>
                      <c:pt idx="42">
                        <c:v>-1.0000000000000002</c:v>
                      </c:pt>
                      <c:pt idx="43">
                        <c:v>-1.1471528727020917</c:v>
                      </c:pt>
                      <c:pt idx="44">
                        <c:v>-1.2855752193730785</c:v>
                      </c:pt>
                      <c:pt idx="45">
                        <c:v>-1.4142135623730949</c:v>
                      </c:pt>
                      <c:pt idx="46">
                        <c:v>-1.5320888862379558</c:v>
                      </c:pt>
                      <c:pt idx="47">
                        <c:v>-1.6383040885779832</c:v>
                      </c:pt>
                      <c:pt idx="48">
                        <c:v>-1.7320508075688767</c:v>
                      </c:pt>
                      <c:pt idx="49">
                        <c:v>-1.8126155740732994</c:v>
                      </c:pt>
                      <c:pt idx="50">
                        <c:v>-1.8793852415718164</c:v>
                      </c:pt>
                      <c:pt idx="51">
                        <c:v>-1.9318516525781366</c:v>
                      </c:pt>
                      <c:pt idx="52">
                        <c:v>-1.969615506024416</c:v>
                      </c:pt>
                      <c:pt idx="53">
                        <c:v>-1.9923893961834911</c:v>
                      </c:pt>
                      <c:pt idx="54">
                        <c:v>-2</c:v>
                      </c:pt>
                      <c:pt idx="55">
                        <c:v>-1.9923893961834911</c:v>
                      </c:pt>
                      <c:pt idx="56">
                        <c:v>-1.9696155060244163</c:v>
                      </c:pt>
                      <c:pt idx="57">
                        <c:v>-1.9318516525781364</c:v>
                      </c:pt>
                      <c:pt idx="58">
                        <c:v>-1.8793852415718171</c:v>
                      </c:pt>
                      <c:pt idx="59">
                        <c:v>-1.8126155740732999</c:v>
                      </c:pt>
                      <c:pt idx="60">
                        <c:v>-1.7320508075688772</c:v>
                      </c:pt>
                      <c:pt idx="61">
                        <c:v>-1.6383040885779836</c:v>
                      </c:pt>
                      <c:pt idx="62">
                        <c:v>-1.5320888862379562</c:v>
                      </c:pt>
                      <c:pt idx="63">
                        <c:v>-1.4142135623730954</c:v>
                      </c:pt>
                      <c:pt idx="64">
                        <c:v>-1.2855752193730792</c:v>
                      </c:pt>
                      <c:pt idx="65">
                        <c:v>-1.147152872702093</c:v>
                      </c:pt>
                      <c:pt idx="66">
                        <c:v>-1.0000000000000009</c:v>
                      </c:pt>
                      <c:pt idx="67">
                        <c:v>-0.84523652348139999</c:v>
                      </c:pt>
                      <c:pt idx="68">
                        <c:v>-0.6840402866513372</c:v>
                      </c:pt>
                      <c:pt idx="69">
                        <c:v>-0.51763809020504137</c:v>
                      </c:pt>
                      <c:pt idx="70">
                        <c:v>-0.34729635533386255</c:v>
                      </c:pt>
                      <c:pt idx="71">
                        <c:v>-0.17431148549531664</c:v>
                      </c:pt>
                      <c:pt idx="72">
                        <c:v>-4.90059381963448E-16</c:v>
                      </c:pt>
                    </c:numCache>
                  </c:numRef>
                </c:yVal>
                <c:smooth val="1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052-4E59-A40B-F20630FA3709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v>4 MILS show at in-game scale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'Reticles Math'!$P$4:$P$76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4</c:v>
                      </c:pt>
                      <c:pt idx="1">
                        <c:v>3.9847787923669822</c:v>
                      </c:pt>
                      <c:pt idx="2">
                        <c:v>3.9392310120488321</c:v>
                      </c:pt>
                      <c:pt idx="3">
                        <c:v>3.8637033051562732</c:v>
                      </c:pt>
                      <c:pt idx="4">
                        <c:v>3.7587704831436337</c:v>
                      </c:pt>
                      <c:pt idx="5">
                        <c:v>3.6252311481465997</c:v>
                      </c:pt>
                      <c:pt idx="6">
                        <c:v>3.4641016151377548</c:v>
                      </c:pt>
                      <c:pt idx="7">
                        <c:v>3.2766081771559672</c:v>
                      </c:pt>
                      <c:pt idx="8">
                        <c:v>3.0641777724759121</c:v>
                      </c:pt>
                      <c:pt idx="9">
                        <c:v>2.8284271247461903</c:v>
                      </c:pt>
                      <c:pt idx="10">
                        <c:v>2.5711504387461575</c:v>
                      </c:pt>
                      <c:pt idx="11">
                        <c:v>2.2943057454041846</c:v>
                      </c:pt>
                      <c:pt idx="12">
                        <c:v>2.0000000000000004</c:v>
                      </c:pt>
                      <c:pt idx="13">
                        <c:v>1.6904730469627978</c:v>
                      </c:pt>
                      <c:pt idx="14">
                        <c:v>1.3680805733026753</c:v>
                      </c:pt>
                      <c:pt idx="15">
                        <c:v>1.035276180410083</c:v>
                      </c:pt>
                      <c:pt idx="16">
                        <c:v>0.69459271066772166</c:v>
                      </c:pt>
                      <c:pt idx="17">
                        <c:v>0.34862297099063255</c:v>
                      </c:pt>
                      <c:pt idx="18">
                        <c:v>2.45029690981724E-16</c:v>
                      </c:pt>
                      <c:pt idx="19">
                        <c:v>-0.34862297099063294</c:v>
                      </c:pt>
                      <c:pt idx="20">
                        <c:v>-0.69459271066772121</c:v>
                      </c:pt>
                      <c:pt idx="21">
                        <c:v>-1.0352761804100834</c:v>
                      </c:pt>
                      <c:pt idx="22">
                        <c:v>-1.3680805733026749</c:v>
                      </c:pt>
                      <c:pt idx="23">
                        <c:v>-1.6904730469627973</c:v>
                      </c:pt>
                      <c:pt idx="24">
                        <c:v>-1.9999999999999991</c:v>
                      </c:pt>
                      <c:pt idx="25">
                        <c:v>-2.2943057454041833</c:v>
                      </c:pt>
                      <c:pt idx="26">
                        <c:v>-2.5711504387461575</c:v>
                      </c:pt>
                      <c:pt idx="27">
                        <c:v>-2.8284271247461898</c:v>
                      </c:pt>
                      <c:pt idx="28">
                        <c:v>-3.0641777724759116</c:v>
                      </c:pt>
                      <c:pt idx="29">
                        <c:v>-3.2766081771559663</c:v>
                      </c:pt>
                      <c:pt idx="30">
                        <c:v>-3.4641016151377548</c:v>
                      </c:pt>
                      <c:pt idx="31">
                        <c:v>-3.6252311481465997</c:v>
                      </c:pt>
                      <c:pt idx="32">
                        <c:v>-3.7587704831436333</c:v>
                      </c:pt>
                      <c:pt idx="33">
                        <c:v>-3.8637033051562728</c:v>
                      </c:pt>
                      <c:pt idx="34">
                        <c:v>-3.9392310120488321</c:v>
                      </c:pt>
                      <c:pt idx="35">
                        <c:v>-3.9847787923669822</c:v>
                      </c:pt>
                      <c:pt idx="36">
                        <c:v>-4</c:v>
                      </c:pt>
                      <c:pt idx="37">
                        <c:v>-3.9847787923669822</c:v>
                      </c:pt>
                      <c:pt idx="38">
                        <c:v>-3.9392310120488321</c:v>
                      </c:pt>
                      <c:pt idx="39">
                        <c:v>-3.8637033051562737</c:v>
                      </c:pt>
                      <c:pt idx="40">
                        <c:v>-3.7587704831436337</c:v>
                      </c:pt>
                      <c:pt idx="41">
                        <c:v>-3.6252311481466002</c:v>
                      </c:pt>
                      <c:pt idx="42">
                        <c:v>-3.4641016151377544</c:v>
                      </c:pt>
                      <c:pt idx="43">
                        <c:v>-3.2766081771559681</c:v>
                      </c:pt>
                      <c:pt idx="44">
                        <c:v>-3.0641777724759121</c:v>
                      </c:pt>
                      <c:pt idx="45">
                        <c:v>-2.8284271247461907</c:v>
                      </c:pt>
                      <c:pt idx="46">
                        <c:v>-2.5711504387461579</c:v>
                      </c:pt>
                      <c:pt idx="47">
                        <c:v>-2.2943057454041855</c:v>
                      </c:pt>
                      <c:pt idx="48">
                        <c:v>-2.0000000000000018</c:v>
                      </c:pt>
                      <c:pt idx="49">
                        <c:v>-1.6904730469627998</c:v>
                      </c:pt>
                      <c:pt idx="50">
                        <c:v>-1.3680805733026775</c:v>
                      </c:pt>
                      <c:pt idx="51">
                        <c:v>-1.0352761804100825</c:v>
                      </c:pt>
                      <c:pt idx="52">
                        <c:v>-0.69459271066772132</c:v>
                      </c:pt>
                      <c:pt idx="53">
                        <c:v>-0.348622970990633</c:v>
                      </c:pt>
                      <c:pt idx="54">
                        <c:v>-7.3508907294517201E-16</c:v>
                      </c:pt>
                      <c:pt idx="55">
                        <c:v>0.34862297099063155</c:v>
                      </c:pt>
                      <c:pt idx="56">
                        <c:v>0.69459271066771988</c:v>
                      </c:pt>
                      <c:pt idx="57">
                        <c:v>1.0352761804100845</c:v>
                      </c:pt>
                      <c:pt idx="58">
                        <c:v>1.3680805733026726</c:v>
                      </c:pt>
                      <c:pt idx="59">
                        <c:v>1.6904730469627984</c:v>
                      </c:pt>
                      <c:pt idx="60">
                        <c:v>2.0000000000000004</c:v>
                      </c:pt>
                      <c:pt idx="61">
                        <c:v>2.2943057454041842</c:v>
                      </c:pt>
                      <c:pt idx="62">
                        <c:v>2.571150438746157</c:v>
                      </c:pt>
                      <c:pt idx="63">
                        <c:v>2.8284271247461894</c:v>
                      </c:pt>
                      <c:pt idx="64">
                        <c:v>3.0641777724759112</c:v>
                      </c:pt>
                      <c:pt idx="65">
                        <c:v>3.2766081771559663</c:v>
                      </c:pt>
                      <c:pt idx="66">
                        <c:v>3.4641016151377535</c:v>
                      </c:pt>
                      <c:pt idx="67">
                        <c:v>3.6252311481465989</c:v>
                      </c:pt>
                      <c:pt idx="68">
                        <c:v>3.7587704831436337</c:v>
                      </c:pt>
                      <c:pt idx="69">
                        <c:v>3.8637033051562732</c:v>
                      </c:pt>
                      <c:pt idx="70">
                        <c:v>3.9392310120488316</c:v>
                      </c:pt>
                      <c:pt idx="71">
                        <c:v>3.9847787923669822</c:v>
                      </c:pt>
                      <c:pt idx="72">
                        <c:v>4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'Reticles Math'!$Q$4:$Q$76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</c:v>
                      </c:pt>
                      <c:pt idx="1">
                        <c:v>0.34862297099063266</c:v>
                      </c:pt>
                      <c:pt idx="2">
                        <c:v>0.69459271066772132</c:v>
                      </c:pt>
                      <c:pt idx="3">
                        <c:v>1.035276180410083</c:v>
                      </c:pt>
                      <c:pt idx="4">
                        <c:v>1.3680805733026749</c:v>
                      </c:pt>
                      <c:pt idx="5">
                        <c:v>1.6904730469627978</c:v>
                      </c:pt>
                      <c:pt idx="6">
                        <c:v>1.9999999999999998</c:v>
                      </c:pt>
                      <c:pt idx="7">
                        <c:v>2.2943057454041842</c:v>
                      </c:pt>
                      <c:pt idx="8">
                        <c:v>2.571150438746157</c:v>
                      </c:pt>
                      <c:pt idx="9">
                        <c:v>2.8284271247461898</c:v>
                      </c:pt>
                      <c:pt idx="10">
                        <c:v>3.0641777724759121</c:v>
                      </c:pt>
                      <c:pt idx="11">
                        <c:v>3.2766081771559672</c:v>
                      </c:pt>
                      <c:pt idx="12">
                        <c:v>3.4641016151377544</c:v>
                      </c:pt>
                      <c:pt idx="13">
                        <c:v>3.6252311481465997</c:v>
                      </c:pt>
                      <c:pt idx="14">
                        <c:v>3.7587704831436333</c:v>
                      </c:pt>
                      <c:pt idx="15">
                        <c:v>3.8637033051562732</c:v>
                      </c:pt>
                      <c:pt idx="16">
                        <c:v>3.9392310120488321</c:v>
                      </c:pt>
                      <c:pt idx="17">
                        <c:v>3.9847787923669822</c:v>
                      </c:pt>
                      <c:pt idx="18">
                        <c:v>4</c:v>
                      </c:pt>
                      <c:pt idx="19">
                        <c:v>3.9847787923669822</c:v>
                      </c:pt>
                      <c:pt idx="20">
                        <c:v>3.9392310120488321</c:v>
                      </c:pt>
                      <c:pt idx="21">
                        <c:v>3.8637033051562732</c:v>
                      </c:pt>
                      <c:pt idx="22">
                        <c:v>3.7587704831436337</c:v>
                      </c:pt>
                      <c:pt idx="23">
                        <c:v>3.6252311481466002</c:v>
                      </c:pt>
                      <c:pt idx="24">
                        <c:v>3.4641016151377548</c:v>
                      </c:pt>
                      <c:pt idx="25">
                        <c:v>3.2766081771559681</c:v>
                      </c:pt>
                      <c:pt idx="26">
                        <c:v>3.0641777724759121</c:v>
                      </c:pt>
                      <c:pt idx="27">
                        <c:v>2.8284271247461903</c:v>
                      </c:pt>
                      <c:pt idx="28">
                        <c:v>2.5711504387461579</c:v>
                      </c:pt>
                      <c:pt idx="29">
                        <c:v>2.2943057454041855</c:v>
                      </c:pt>
                      <c:pt idx="30">
                        <c:v>1.9999999999999998</c:v>
                      </c:pt>
                      <c:pt idx="31">
                        <c:v>1.690473046962798</c:v>
                      </c:pt>
                      <c:pt idx="32">
                        <c:v>1.3680805733026755</c:v>
                      </c:pt>
                      <c:pt idx="33">
                        <c:v>1.0352761804100841</c:v>
                      </c:pt>
                      <c:pt idx="34">
                        <c:v>0.6945927106677211</c:v>
                      </c:pt>
                      <c:pt idx="35">
                        <c:v>0.34862297099063455</c:v>
                      </c:pt>
                      <c:pt idx="36">
                        <c:v>4.90059381963448E-16</c:v>
                      </c:pt>
                      <c:pt idx="37">
                        <c:v>-0.34862297099063178</c:v>
                      </c:pt>
                      <c:pt idx="38">
                        <c:v>-0.69459271066772188</c:v>
                      </c:pt>
                      <c:pt idx="39">
                        <c:v>-1.0352761804100814</c:v>
                      </c:pt>
                      <c:pt idx="40">
                        <c:v>-1.3680805733026746</c:v>
                      </c:pt>
                      <c:pt idx="41">
                        <c:v>-1.6904730469627971</c:v>
                      </c:pt>
                      <c:pt idx="42">
                        <c:v>-2.0000000000000004</c:v>
                      </c:pt>
                      <c:pt idx="43">
                        <c:v>-2.2943057454041833</c:v>
                      </c:pt>
                      <c:pt idx="44">
                        <c:v>-2.571150438746157</c:v>
                      </c:pt>
                      <c:pt idx="45">
                        <c:v>-2.8284271247461898</c:v>
                      </c:pt>
                      <c:pt idx="46">
                        <c:v>-3.0641777724759116</c:v>
                      </c:pt>
                      <c:pt idx="47">
                        <c:v>-3.2766081771559663</c:v>
                      </c:pt>
                      <c:pt idx="48">
                        <c:v>-3.4641016151377535</c:v>
                      </c:pt>
                      <c:pt idx="49">
                        <c:v>-3.6252311481465989</c:v>
                      </c:pt>
                      <c:pt idx="50">
                        <c:v>-3.7587704831436328</c:v>
                      </c:pt>
                      <c:pt idx="51">
                        <c:v>-3.8637033051562732</c:v>
                      </c:pt>
                      <c:pt idx="52">
                        <c:v>-3.9392310120488321</c:v>
                      </c:pt>
                      <c:pt idx="53">
                        <c:v>-3.9847787923669822</c:v>
                      </c:pt>
                      <c:pt idx="54">
                        <c:v>-4</c:v>
                      </c:pt>
                      <c:pt idx="55">
                        <c:v>-3.9847787923669822</c:v>
                      </c:pt>
                      <c:pt idx="56">
                        <c:v>-3.9392310120488325</c:v>
                      </c:pt>
                      <c:pt idx="57">
                        <c:v>-3.8637033051562728</c:v>
                      </c:pt>
                      <c:pt idx="58">
                        <c:v>-3.7587704831436342</c:v>
                      </c:pt>
                      <c:pt idx="59">
                        <c:v>-3.6252311481465997</c:v>
                      </c:pt>
                      <c:pt idx="60">
                        <c:v>-3.4641016151377544</c:v>
                      </c:pt>
                      <c:pt idx="61">
                        <c:v>-3.2766081771559672</c:v>
                      </c:pt>
                      <c:pt idx="62">
                        <c:v>-3.0641777724759125</c:v>
                      </c:pt>
                      <c:pt idx="63">
                        <c:v>-2.8284271247461907</c:v>
                      </c:pt>
                      <c:pt idx="64">
                        <c:v>-2.5711504387461583</c:v>
                      </c:pt>
                      <c:pt idx="65">
                        <c:v>-2.294305745404186</c:v>
                      </c:pt>
                      <c:pt idx="66">
                        <c:v>-2.0000000000000018</c:v>
                      </c:pt>
                      <c:pt idx="67">
                        <c:v>-1.6904730469628</c:v>
                      </c:pt>
                      <c:pt idx="68">
                        <c:v>-1.3680805733026744</c:v>
                      </c:pt>
                      <c:pt idx="69">
                        <c:v>-1.0352761804100827</c:v>
                      </c:pt>
                      <c:pt idx="70">
                        <c:v>-0.6945927106677251</c:v>
                      </c:pt>
                      <c:pt idx="71">
                        <c:v>-0.34862297099063327</c:v>
                      </c:pt>
                      <c:pt idx="72">
                        <c:v>-9.8011876392689601E-16</c:v>
                      </c:pt>
                    </c:numCache>
                  </c:numRef>
                </c:yVal>
                <c:smooth val="1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052-4E59-A40B-F20630FA3709}"/>
                  </c:ext>
                </c:extLst>
              </c15:ser>
            </c15:filteredScatterSeries>
          </c:ext>
        </c:extLst>
      </c:scatterChart>
      <c:valAx>
        <c:axId val="865521440"/>
        <c:scaling>
          <c:orientation val="minMax"/>
          <c:max val="7"/>
          <c:min val="-7"/>
        </c:scaling>
        <c:delete val="0"/>
        <c:axPos val="b"/>
        <c:majorGridlines>
          <c:spPr>
            <a:ln w="25400" cap="flat" cmpd="sng" algn="ctr">
              <a:noFill/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0.0" sourceLinked="0"/>
        <c:majorTickMark val="cross"/>
        <c:minorTickMark val="cross"/>
        <c:tickLblPos val="nextTo"/>
        <c:spPr>
          <a:noFill/>
          <a:ln w="222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2537056"/>
        <c:crossesAt val="0"/>
        <c:crossBetween val="midCat"/>
        <c:majorUnit val="1"/>
        <c:minorUnit val="0.25"/>
      </c:valAx>
      <c:valAx>
        <c:axId val="1642537056"/>
        <c:scaling>
          <c:orientation val="minMax"/>
          <c:max val="7"/>
          <c:min val="-7"/>
        </c:scaling>
        <c:delete val="0"/>
        <c:axPos val="l"/>
        <c:majorGridlines>
          <c:spPr>
            <a:ln w="25400" cap="flat" cmpd="sng" algn="ctr">
              <a:noFill/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0.0" sourceLinked="0"/>
        <c:majorTickMark val="cross"/>
        <c:minorTickMark val="cross"/>
        <c:tickLblPos val="nextTo"/>
        <c:spPr>
          <a:noFill/>
          <a:ln w="222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5521440"/>
        <c:crossesAt val="0"/>
        <c:crossBetween val="midCat"/>
        <c:majorUnit val="1"/>
        <c:minorUnit val="0.25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735277777777773"/>
          <c:y val="4.7313493329585836E-2"/>
          <c:w val="0.13109287037037037"/>
          <c:h val="6.34501292752640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Remington</a:t>
            </a:r>
            <a:r>
              <a:rPr lang="en-CA" baseline="0"/>
              <a:t> 700 Dispersion Circles </a:t>
            </a:r>
          </a:p>
          <a:p>
            <a:pPr>
              <a:defRPr/>
            </a:pPr>
            <a:r>
              <a:rPr lang="en-CA" baseline="0"/>
              <a:t>Assuming Scope Units Scaled to In-Game units</a:t>
            </a:r>
          </a:p>
          <a:p>
            <a:pPr>
              <a:defRPr/>
            </a:pPr>
            <a:endParaRPr lang="en-CA" baseline="0"/>
          </a:p>
        </c:rich>
      </c:tx>
      <c:layout>
        <c:manualLayout>
          <c:xMode val="edge"/>
          <c:yMode val="edge"/>
          <c:x val="5.5841018518518498E-2"/>
          <c:y val="3.509315921231449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1.8094537037037037E-2"/>
          <c:y val="2.0053233835608288E-2"/>
          <c:w val="0.95367148148148151"/>
          <c:h val="0.972426803476038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'Reticles Math'!$T$2:$U$2</c:f>
              <c:strCache>
                <c:ptCount val="1"/>
                <c:pt idx="0">
                  <c:v>Radius(MILS) 7.00</c:v>
                </c:pt>
              </c:strCache>
            </c:strRef>
          </c:tx>
          <c:spPr>
            <a:ln w="635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'Reticles Math'!$T$4:$T$76</c:f>
              <c:numCache>
                <c:formatCode>0.000</c:formatCode>
                <c:ptCount val="73"/>
                <c:pt idx="0">
                  <c:v>7</c:v>
                </c:pt>
                <c:pt idx="1">
                  <c:v>6.973362886642219</c:v>
                </c:pt>
                <c:pt idx="2">
                  <c:v>6.893654271085456</c:v>
                </c:pt>
                <c:pt idx="3">
                  <c:v>6.7614807840234779</c:v>
                </c:pt>
                <c:pt idx="4">
                  <c:v>6.5778483455013586</c:v>
                </c:pt>
                <c:pt idx="5">
                  <c:v>6.3441545092565494</c:v>
                </c:pt>
                <c:pt idx="6">
                  <c:v>6.0621778264910713</c:v>
                </c:pt>
                <c:pt idx="7">
                  <c:v>5.7340643100229425</c:v>
                </c:pt>
                <c:pt idx="8">
                  <c:v>5.3623111018328462</c:v>
                </c:pt>
                <c:pt idx="9">
                  <c:v>4.9497474683058327</c:v>
                </c:pt>
                <c:pt idx="10">
                  <c:v>4.4995132678057752</c:v>
                </c:pt>
                <c:pt idx="11">
                  <c:v>4.0150350544573232</c:v>
                </c:pt>
                <c:pt idx="12">
                  <c:v>3.5000000000000009</c:v>
                </c:pt>
                <c:pt idx="13">
                  <c:v>2.9583278321848963</c:v>
                </c:pt>
                <c:pt idx="14">
                  <c:v>2.3941410032796817</c:v>
                </c:pt>
                <c:pt idx="15">
                  <c:v>1.8117333157176452</c:v>
                </c:pt>
                <c:pt idx="16">
                  <c:v>1.2155372436685128</c:v>
                </c:pt>
                <c:pt idx="17">
                  <c:v>0.61009019923360697</c:v>
                </c:pt>
                <c:pt idx="18">
                  <c:v>4.28801959218017E-16</c:v>
                </c:pt>
                <c:pt idx="19">
                  <c:v>-0.61009019923360763</c:v>
                </c:pt>
                <c:pt idx="20">
                  <c:v>-1.2155372436685121</c:v>
                </c:pt>
                <c:pt idx="21">
                  <c:v>-1.8117333157176461</c:v>
                </c:pt>
                <c:pt idx="22">
                  <c:v>-2.3941410032796808</c:v>
                </c:pt>
                <c:pt idx="23">
                  <c:v>-2.9583278321848954</c:v>
                </c:pt>
                <c:pt idx="24">
                  <c:v>-3.4999999999999982</c:v>
                </c:pt>
                <c:pt idx="25">
                  <c:v>-4.0150350544573206</c:v>
                </c:pt>
                <c:pt idx="26">
                  <c:v>-4.4995132678057752</c:v>
                </c:pt>
                <c:pt idx="27">
                  <c:v>-4.9497474683058318</c:v>
                </c:pt>
                <c:pt idx="28">
                  <c:v>-5.3623111018328453</c:v>
                </c:pt>
                <c:pt idx="29">
                  <c:v>-5.7340643100229407</c:v>
                </c:pt>
                <c:pt idx="30">
                  <c:v>-6.0621778264910713</c:v>
                </c:pt>
                <c:pt idx="31">
                  <c:v>-6.3441545092565494</c:v>
                </c:pt>
                <c:pt idx="32">
                  <c:v>-6.5778483455013586</c:v>
                </c:pt>
                <c:pt idx="33">
                  <c:v>-6.7614807840234779</c:v>
                </c:pt>
                <c:pt idx="34">
                  <c:v>-6.893654271085456</c:v>
                </c:pt>
                <c:pt idx="35">
                  <c:v>-6.973362886642219</c:v>
                </c:pt>
                <c:pt idx="36">
                  <c:v>-7</c:v>
                </c:pt>
                <c:pt idx="37">
                  <c:v>-6.973362886642219</c:v>
                </c:pt>
                <c:pt idx="38">
                  <c:v>-6.893654271085456</c:v>
                </c:pt>
                <c:pt idx="39">
                  <c:v>-6.7614807840234787</c:v>
                </c:pt>
                <c:pt idx="40">
                  <c:v>-6.5778483455013586</c:v>
                </c:pt>
                <c:pt idx="41">
                  <c:v>-6.3441545092565503</c:v>
                </c:pt>
                <c:pt idx="42">
                  <c:v>-6.0621778264910704</c:v>
                </c:pt>
                <c:pt idx="43">
                  <c:v>-5.7340643100229443</c:v>
                </c:pt>
                <c:pt idx="44">
                  <c:v>-5.3623111018328462</c:v>
                </c:pt>
                <c:pt idx="45">
                  <c:v>-4.9497474683058336</c:v>
                </c:pt>
                <c:pt idx="46">
                  <c:v>-4.4995132678057761</c:v>
                </c:pt>
                <c:pt idx="47">
                  <c:v>-4.015035054457325</c:v>
                </c:pt>
                <c:pt idx="48">
                  <c:v>-3.5000000000000031</c:v>
                </c:pt>
                <c:pt idx="49">
                  <c:v>-2.9583278321848994</c:v>
                </c:pt>
                <c:pt idx="50">
                  <c:v>-2.3941410032796857</c:v>
                </c:pt>
                <c:pt idx="51">
                  <c:v>-1.8117333157176443</c:v>
                </c:pt>
                <c:pt idx="52">
                  <c:v>-1.2155372436685123</c:v>
                </c:pt>
                <c:pt idx="53">
                  <c:v>-0.61009019923360774</c:v>
                </c:pt>
                <c:pt idx="54">
                  <c:v>-1.286405877654051E-15</c:v>
                </c:pt>
                <c:pt idx="55">
                  <c:v>0.61009019923360519</c:v>
                </c:pt>
                <c:pt idx="56">
                  <c:v>1.2155372436685097</c:v>
                </c:pt>
                <c:pt idx="57">
                  <c:v>1.8117333157176478</c:v>
                </c:pt>
                <c:pt idx="58">
                  <c:v>2.3941410032796773</c:v>
                </c:pt>
                <c:pt idx="59">
                  <c:v>2.9583278321848971</c:v>
                </c:pt>
                <c:pt idx="60">
                  <c:v>3.5000000000000009</c:v>
                </c:pt>
                <c:pt idx="61">
                  <c:v>4.0150350544573223</c:v>
                </c:pt>
                <c:pt idx="62">
                  <c:v>4.4995132678057743</c:v>
                </c:pt>
                <c:pt idx="63">
                  <c:v>4.9497474683058318</c:v>
                </c:pt>
                <c:pt idx="64">
                  <c:v>5.3623111018328444</c:v>
                </c:pt>
                <c:pt idx="65">
                  <c:v>5.7340643100229407</c:v>
                </c:pt>
                <c:pt idx="66">
                  <c:v>6.0621778264910686</c:v>
                </c:pt>
                <c:pt idx="67">
                  <c:v>6.3441545092565477</c:v>
                </c:pt>
                <c:pt idx="68">
                  <c:v>6.5778483455013586</c:v>
                </c:pt>
                <c:pt idx="69">
                  <c:v>6.7614807840234779</c:v>
                </c:pt>
                <c:pt idx="70">
                  <c:v>6.8936542710854551</c:v>
                </c:pt>
                <c:pt idx="71">
                  <c:v>6.973362886642219</c:v>
                </c:pt>
                <c:pt idx="72">
                  <c:v>7</c:v>
                </c:pt>
              </c:numCache>
            </c:numRef>
          </c:xVal>
          <c:yVal>
            <c:numRef>
              <c:f>'Reticles Math'!$U$4:$U$76</c:f>
              <c:numCache>
                <c:formatCode>0.000</c:formatCode>
                <c:ptCount val="73"/>
                <c:pt idx="0">
                  <c:v>0</c:v>
                </c:pt>
                <c:pt idx="1">
                  <c:v>0.61009019923360719</c:v>
                </c:pt>
                <c:pt idx="2">
                  <c:v>1.2155372436685123</c:v>
                </c:pt>
                <c:pt idx="3">
                  <c:v>1.8117333157176452</c:v>
                </c:pt>
                <c:pt idx="4">
                  <c:v>2.3941410032796808</c:v>
                </c:pt>
                <c:pt idx="5">
                  <c:v>2.9583278321848963</c:v>
                </c:pt>
                <c:pt idx="6">
                  <c:v>3.4999999999999996</c:v>
                </c:pt>
                <c:pt idx="7">
                  <c:v>4.0150350544573223</c:v>
                </c:pt>
                <c:pt idx="8">
                  <c:v>4.4995132678057743</c:v>
                </c:pt>
                <c:pt idx="9">
                  <c:v>4.9497474683058318</c:v>
                </c:pt>
                <c:pt idx="10">
                  <c:v>5.3623111018328462</c:v>
                </c:pt>
                <c:pt idx="11">
                  <c:v>5.7340643100229425</c:v>
                </c:pt>
                <c:pt idx="12">
                  <c:v>6.0621778264910704</c:v>
                </c:pt>
                <c:pt idx="13">
                  <c:v>6.3441545092565494</c:v>
                </c:pt>
                <c:pt idx="14">
                  <c:v>6.5778483455013586</c:v>
                </c:pt>
                <c:pt idx="15">
                  <c:v>6.7614807840234779</c:v>
                </c:pt>
                <c:pt idx="16">
                  <c:v>6.893654271085456</c:v>
                </c:pt>
                <c:pt idx="17">
                  <c:v>6.973362886642219</c:v>
                </c:pt>
                <c:pt idx="18">
                  <c:v>7</c:v>
                </c:pt>
                <c:pt idx="19">
                  <c:v>6.973362886642219</c:v>
                </c:pt>
                <c:pt idx="20">
                  <c:v>6.893654271085456</c:v>
                </c:pt>
                <c:pt idx="21">
                  <c:v>6.7614807840234779</c:v>
                </c:pt>
                <c:pt idx="22">
                  <c:v>6.5778483455013586</c:v>
                </c:pt>
                <c:pt idx="23">
                  <c:v>6.3441545092565503</c:v>
                </c:pt>
                <c:pt idx="24">
                  <c:v>6.0621778264910713</c:v>
                </c:pt>
                <c:pt idx="25">
                  <c:v>5.7340643100229443</c:v>
                </c:pt>
                <c:pt idx="26">
                  <c:v>5.3623111018328462</c:v>
                </c:pt>
                <c:pt idx="27">
                  <c:v>4.9497474683058327</c:v>
                </c:pt>
                <c:pt idx="28">
                  <c:v>4.4995132678057761</c:v>
                </c:pt>
                <c:pt idx="29">
                  <c:v>4.015035054457325</c:v>
                </c:pt>
                <c:pt idx="30">
                  <c:v>3.4999999999999996</c:v>
                </c:pt>
                <c:pt idx="31">
                  <c:v>2.9583278321848967</c:v>
                </c:pt>
                <c:pt idx="32">
                  <c:v>2.3941410032796822</c:v>
                </c:pt>
                <c:pt idx="33">
                  <c:v>1.8117333157176472</c:v>
                </c:pt>
                <c:pt idx="34">
                  <c:v>1.2155372436685119</c:v>
                </c:pt>
                <c:pt idx="35">
                  <c:v>0.61009019923361052</c:v>
                </c:pt>
                <c:pt idx="36">
                  <c:v>8.5760391843603401E-16</c:v>
                </c:pt>
                <c:pt idx="37">
                  <c:v>-0.61009019923360563</c:v>
                </c:pt>
                <c:pt idx="38">
                  <c:v>-1.2155372436685132</c:v>
                </c:pt>
                <c:pt idx="39">
                  <c:v>-1.8117333157176425</c:v>
                </c:pt>
                <c:pt idx="40">
                  <c:v>-2.3941410032796808</c:v>
                </c:pt>
                <c:pt idx="41">
                  <c:v>-2.9583278321848949</c:v>
                </c:pt>
                <c:pt idx="42">
                  <c:v>-3.5000000000000009</c:v>
                </c:pt>
                <c:pt idx="43">
                  <c:v>-4.0150350544573206</c:v>
                </c:pt>
                <c:pt idx="44">
                  <c:v>-4.4995132678057743</c:v>
                </c:pt>
                <c:pt idx="45">
                  <c:v>-4.9497474683058318</c:v>
                </c:pt>
                <c:pt idx="46">
                  <c:v>-5.3623111018328453</c:v>
                </c:pt>
                <c:pt idx="47">
                  <c:v>-5.7340643100229407</c:v>
                </c:pt>
                <c:pt idx="48">
                  <c:v>-6.0621778264910686</c:v>
                </c:pt>
                <c:pt idx="49">
                  <c:v>-6.3441545092565477</c:v>
                </c:pt>
                <c:pt idx="50">
                  <c:v>-6.5778483455013577</c:v>
                </c:pt>
                <c:pt idx="51">
                  <c:v>-6.7614807840234779</c:v>
                </c:pt>
                <c:pt idx="52">
                  <c:v>-6.893654271085456</c:v>
                </c:pt>
                <c:pt idx="53">
                  <c:v>-6.973362886642219</c:v>
                </c:pt>
                <c:pt idx="54">
                  <c:v>-7</c:v>
                </c:pt>
                <c:pt idx="55">
                  <c:v>-6.973362886642219</c:v>
                </c:pt>
                <c:pt idx="56">
                  <c:v>-6.8936542710854569</c:v>
                </c:pt>
                <c:pt idx="57">
                  <c:v>-6.7614807840234779</c:v>
                </c:pt>
                <c:pt idx="58">
                  <c:v>-6.5778483455013594</c:v>
                </c:pt>
                <c:pt idx="59">
                  <c:v>-6.3441545092565494</c:v>
                </c:pt>
                <c:pt idx="60">
                  <c:v>-6.0621778264910704</c:v>
                </c:pt>
                <c:pt idx="61">
                  <c:v>-5.7340643100229425</c:v>
                </c:pt>
                <c:pt idx="62">
                  <c:v>-5.3623111018328471</c:v>
                </c:pt>
                <c:pt idx="63">
                  <c:v>-4.9497474683058336</c:v>
                </c:pt>
                <c:pt idx="64">
                  <c:v>-4.499513267805777</c:v>
                </c:pt>
                <c:pt idx="65">
                  <c:v>-4.015035054457325</c:v>
                </c:pt>
                <c:pt idx="66">
                  <c:v>-3.5000000000000031</c:v>
                </c:pt>
                <c:pt idx="67">
                  <c:v>-2.9583278321848998</c:v>
                </c:pt>
                <c:pt idx="68">
                  <c:v>-2.3941410032796804</c:v>
                </c:pt>
                <c:pt idx="69">
                  <c:v>-1.8117333157176447</c:v>
                </c:pt>
                <c:pt idx="70">
                  <c:v>-1.215537243668519</c:v>
                </c:pt>
                <c:pt idx="71">
                  <c:v>-0.61009019923360819</c:v>
                </c:pt>
                <c:pt idx="72">
                  <c:v>-1.715207836872068E-15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A0E-4E33-BDF2-67FB708D9E55}"/>
            </c:ext>
          </c:extLst>
        </c:ser>
        <c:ser>
          <c:idx val="1"/>
          <c:order val="1"/>
          <c:tx>
            <c:strRef>
              <c:f>'Reticles Math'!$W$2:$X$2</c:f>
              <c:strCache>
                <c:ptCount val="1"/>
                <c:pt idx="0">
                  <c:v>Radius(MILS) 0.13</c:v>
                </c:pt>
              </c:strCache>
              <c:extLst xmlns:c15="http://schemas.microsoft.com/office/drawing/2012/chart"/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'Reticles Math'!$W$4:$W$76</c:f>
              <c:numCache>
                <c:formatCode>0.000</c:formatCode>
                <c:ptCount val="73"/>
                <c:pt idx="0">
                  <c:v>0.125</c:v>
                </c:pt>
                <c:pt idx="1">
                  <c:v>0.12452433726146819</c:v>
                </c:pt>
                <c:pt idx="2">
                  <c:v>0.123100969126526</c:v>
                </c:pt>
                <c:pt idx="3">
                  <c:v>0.12074072828613354</c:v>
                </c:pt>
                <c:pt idx="4">
                  <c:v>0.11746157759823855</c:v>
                </c:pt>
                <c:pt idx="5">
                  <c:v>0.11328847337958124</c:v>
                </c:pt>
                <c:pt idx="6">
                  <c:v>0.10825317547305484</c:v>
                </c:pt>
                <c:pt idx="7">
                  <c:v>0.10239400553612397</c:v>
                </c:pt>
                <c:pt idx="8">
                  <c:v>9.5755555389872252E-2</c:v>
                </c:pt>
                <c:pt idx="9">
                  <c:v>8.8388347648318447E-2</c:v>
                </c:pt>
                <c:pt idx="10">
                  <c:v>8.034845121081742E-2</c:v>
                </c:pt>
                <c:pt idx="11">
                  <c:v>7.169705454388077E-2</c:v>
                </c:pt>
                <c:pt idx="12">
                  <c:v>6.2500000000000014E-2</c:v>
                </c:pt>
                <c:pt idx="13">
                  <c:v>5.282728271758743E-2</c:v>
                </c:pt>
                <c:pt idx="14">
                  <c:v>4.2752517915708603E-2</c:v>
                </c:pt>
                <c:pt idx="15">
                  <c:v>3.2352380637815092E-2</c:v>
                </c:pt>
                <c:pt idx="16">
                  <c:v>2.1706022208366302E-2</c:v>
                </c:pt>
                <c:pt idx="17">
                  <c:v>1.0894467843457267E-2</c:v>
                </c:pt>
                <c:pt idx="18">
                  <c:v>7.6571778431788751E-18</c:v>
                </c:pt>
                <c:pt idx="19">
                  <c:v>-1.0894467843457279E-2</c:v>
                </c:pt>
                <c:pt idx="20">
                  <c:v>-2.1706022208366288E-2</c:v>
                </c:pt>
                <c:pt idx="21">
                  <c:v>-3.2352380637815106E-2</c:v>
                </c:pt>
                <c:pt idx="22">
                  <c:v>-4.2752517915708589E-2</c:v>
                </c:pt>
                <c:pt idx="23">
                  <c:v>-5.2827282717587416E-2</c:v>
                </c:pt>
                <c:pt idx="24">
                  <c:v>-6.2499999999999972E-2</c:v>
                </c:pt>
                <c:pt idx="25">
                  <c:v>-7.1697054543880728E-2</c:v>
                </c:pt>
                <c:pt idx="26">
                  <c:v>-8.034845121081742E-2</c:v>
                </c:pt>
                <c:pt idx="27">
                  <c:v>-8.8388347648318433E-2</c:v>
                </c:pt>
                <c:pt idx="28">
                  <c:v>-9.5755555389872238E-2</c:v>
                </c:pt>
                <c:pt idx="29">
                  <c:v>-0.10239400553612395</c:v>
                </c:pt>
                <c:pt idx="30">
                  <c:v>-0.10825317547305484</c:v>
                </c:pt>
                <c:pt idx="31">
                  <c:v>-0.11328847337958124</c:v>
                </c:pt>
                <c:pt idx="32">
                  <c:v>-0.11746157759823854</c:v>
                </c:pt>
                <c:pt idx="33">
                  <c:v>-0.12074072828613353</c:v>
                </c:pt>
                <c:pt idx="34">
                  <c:v>-0.123100969126526</c:v>
                </c:pt>
                <c:pt idx="35">
                  <c:v>-0.12452433726146819</c:v>
                </c:pt>
                <c:pt idx="36">
                  <c:v>-0.125</c:v>
                </c:pt>
                <c:pt idx="37">
                  <c:v>-0.12452433726146819</c:v>
                </c:pt>
                <c:pt idx="38">
                  <c:v>-0.123100969126526</c:v>
                </c:pt>
                <c:pt idx="39">
                  <c:v>-0.12074072828613355</c:v>
                </c:pt>
                <c:pt idx="40">
                  <c:v>-0.11746157759823855</c:v>
                </c:pt>
                <c:pt idx="41">
                  <c:v>-0.11328847337958126</c:v>
                </c:pt>
                <c:pt idx="42">
                  <c:v>-0.10825317547305482</c:v>
                </c:pt>
                <c:pt idx="43">
                  <c:v>-0.102394005536124</c:v>
                </c:pt>
                <c:pt idx="44">
                  <c:v>-9.5755555389872252E-2</c:v>
                </c:pt>
                <c:pt idx="45">
                  <c:v>-8.838834764831846E-2</c:v>
                </c:pt>
                <c:pt idx="46">
                  <c:v>-8.0348451210817434E-2</c:v>
                </c:pt>
                <c:pt idx="47">
                  <c:v>-7.1697054543880798E-2</c:v>
                </c:pt>
                <c:pt idx="48">
                  <c:v>-6.2500000000000056E-2</c:v>
                </c:pt>
                <c:pt idx="49">
                  <c:v>-5.2827282717587493E-2</c:v>
                </c:pt>
                <c:pt idx="50">
                  <c:v>-4.2752517915708672E-2</c:v>
                </c:pt>
                <c:pt idx="51">
                  <c:v>-3.2352380637815079E-2</c:v>
                </c:pt>
                <c:pt idx="52">
                  <c:v>-2.1706022208366291E-2</c:v>
                </c:pt>
                <c:pt idx="53">
                  <c:v>-1.0894467843457281E-2</c:v>
                </c:pt>
                <c:pt idx="54">
                  <c:v>-2.2971533529536625E-17</c:v>
                </c:pt>
                <c:pt idx="55">
                  <c:v>1.0894467843457236E-2</c:v>
                </c:pt>
                <c:pt idx="56">
                  <c:v>2.1706022208366246E-2</c:v>
                </c:pt>
                <c:pt idx="57">
                  <c:v>3.2352380637815141E-2</c:v>
                </c:pt>
                <c:pt idx="58">
                  <c:v>4.275251791570852E-2</c:v>
                </c:pt>
                <c:pt idx="59">
                  <c:v>5.2827282717587451E-2</c:v>
                </c:pt>
                <c:pt idx="60">
                  <c:v>6.2500000000000014E-2</c:v>
                </c:pt>
                <c:pt idx="61">
                  <c:v>7.1697054543880756E-2</c:v>
                </c:pt>
                <c:pt idx="62">
                  <c:v>8.0348451210817406E-2</c:v>
                </c:pt>
                <c:pt idx="63">
                  <c:v>8.8388347648318419E-2</c:v>
                </c:pt>
                <c:pt idx="64">
                  <c:v>9.5755555389872224E-2</c:v>
                </c:pt>
                <c:pt idx="65">
                  <c:v>0.10239400553612395</c:v>
                </c:pt>
                <c:pt idx="66">
                  <c:v>0.1082531754730548</c:v>
                </c:pt>
                <c:pt idx="67">
                  <c:v>0.11328847337958121</c:v>
                </c:pt>
                <c:pt idx="68">
                  <c:v>0.11746157759823855</c:v>
                </c:pt>
                <c:pt idx="69">
                  <c:v>0.12074072828613354</c:v>
                </c:pt>
                <c:pt idx="70">
                  <c:v>0.12310096912652599</c:v>
                </c:pt>
                <c:pt idx="71">
                  <c:v>0.12452433726146819</c:v>
                </c:pt>
                <c:pt idx="72">
                  <c:v>0.125</c:v>
                </c:pt>
              </c:numCache>
              <c:extLst xmlns:c15="http://schemas.microsoft.com/office/drawing/2012/chart"/>
            </c:numRef>
          </c:xVal>
          <c:yVal>
            <c:numRef>
              <c:f>'Reticles Math'!$X$4:$X$76</c:f>
              <c:numCache>
                <c:formatCode>0.000</c:formatCode>
                <c:ptCount val="73"/>
                <c:pt idx="0">
                  <c:v>0</c:v>
                </c:pt>
                <c:pt idx="1">
                  <c:v>1.0894467843457271E-2</c:v>
                </c:pt>
                <c:pt idx="2">
                  <c:v>2.1706022208366291E-2</c:v>
                </c:pt>
                <c:pt idx="3">
                  <c:v>3.2352380637815092E-2</c:v>
                </c:pt>
                <c:pt idx="4">
                  <c:v>4.2752517915708589E-2</c:v>
                </c:pt>
                <c:pt idx="5">
                  <c:v>5.282728271758743E-2</c:v>
                </c:pt>
                <c:pt idx="6">
                  <c:v>6.2499999999999993E-2</c:v>
                </c:pt>
                <c:pt idx="7">
                  <c:v>7.1697054543880756E-2</c:v>
                </c:pt>
                <c:pt idx="8">
                  <c:v>8.0348451210817406E-2</c:v>
                </c:pt>
                <c:pt idx="9">
                  <c:v>8.8388347648318433E-2</c:v>
                </c:pt>
                <c:pt idx="10">
                  <c:v>9.5755555389872252E-2</c:v>
                </c:pt>
                <c:pt idx="11">
                  <c:v>0.10239400553612397</c:v>
                </c:pt>
                <c:pt idx="12">
                  <c:v>0.10825317547305482</c:v>
                </c:pt>
                <c:pt idx="13">
                  <c:v>0.11328847337958124</c:v>
                </c:pt>
                <c:pt idx="14">
                  <c:v>0.11746157759823854</c:v>
                </c:pt>
                <c:pt idx="15">
                  <c:v>0.12074072828613354</c:v>
                </c:pt>
                <c:pt idx="16">
                  <c:v>0.123100969126526</c:v>
                </c:pt>
                <c:pt idx="17">
                  <c:v>0.12452433726146819</c:v>
                </c:pt>
                <c:pt idx="18">
                  <c:v>0.125</c:v>
                </c:pt>
                <c:pt idx="19">
                  <c:v>0.12452433726146819</c:v>
                </c:pt>
                <c:pt idx="20">
                  <c:v>0.123100969126526</c:v>
                </c:pt>
                <c:pt idx="21">
                  <c:v>0.12074072828613354</c:v>
                </c:pt>
                <c:pt idx="22">
                  <c:v>0.11746157759823855</c:v>
                </c:pt>
                <c:pt idx="23">
                  <c:v>0.11328847337958126</c:v>
                </c:pt>
                <c:pt idx="24">
                  <c:v>0.10825317547305484</c:v>
                </c:pt>
                <c:pt idx="25">
                  <c:v>0.102394005536124</c:v>
                </c:pt>
                <c:pt idx="26">
                  <c:v>9.5755555389872252E-2</c:v>
                </c:pt>
                <c:pt idx="27">
                  <c:v>8.8388347648318447E-2</c:v>
                </c:pt>
                <c:pt idx="28">
                  <c:v>8.0348451210817434E-2</c:v>
                </c:pt>
                <c:pt idx="29">
                  <c:v>7.1697054543880798E-2</c:v>
                </c:pt>
                <c:pt idx="30">
                  <c:v>6.2499999999999993E-2</c:v>
                </c:pt>
                <c:pt idx="31">
                  <c:v>5.2827282717587437E-2</c:v>
                </c:pt>
                <c:pt idx="32">
                  <c:v>4.275251791570861E-2</c:v>
                </c:pt>
                <c:pt idx="33">
                  <c:v>3.2352380637815127E-2</c:v>
                </c:pt>
                <c:pt idx="34">
                  <c:v>2.1706022208366284E-2</c:v>
                </c:pt>
                <c:pt idx="35">
                  <c:v>1.089446784345733E-2</c:v>
                </c:pt>
                <c:pt idx="36">
                  <c:v>1.531435568635775E-17</c:v>
                </c:pt>
                <c:pt idx="37">
                  <c:v>-1.0894467843457243E-2</c:v>
                </c:pt>
                <c:pt idx="38">
                  <c:v>-2.1706022208366309E-2</c:v>
                </c:pt>
                <c:pt idx="39">
                  <c:v>-3.2352380637815044E-2</c:v>
                </c:pt>
                <c:pt idx="40">
                  <c:v>-4.2752517915708582E-2</c:v>
                </c:pt>
                <c:pt idx="41">
                  <c:v>-5.2827282717587409E-2</c:v>
                </c:pt>
                <c:pt idx="42">
                  <c:v>-6.2500000000000014E-2</c:v>
                </c:pt>
                <c:pt idx="43">
                  <c:v>-7.1697054543880728E-2</c:v>
                </c:pt>
                <c:pt idx="44">
                  <c:v>-8.0348451210817406E-2</c:v>
                </c:pt>
                <c:pt idx="45">
                  <c:v>-8.8388347648318433E-2</c:v>
                </c:pt>
                <c:pt idx="46">
                  <c:v>-9.5755555389872238E-2</c:v>
                </c:pt>
                <c:pt idx="47">
                  <c:v>-0.10239400553612395</c:v>
                </c:pt>
                <c:pt idx="48">
                  <c:v>-0.1082531754730548</c:v>
                </c:pt>
                <c:pt idx="49">
                  <c:v>-0.11328847337958121</c:v>
                </c:pt>
                <c:pt idx="50">
                  <c:v>-0.11746157759823853</c:v>
                </c:pt>
                <c:pt idx="51">
                  <c:v>-0.12074072828613354</c:v>
                </c:pt>
                <c:pt idx="52">
                  <c:v>-0.123100969126526</c:v>
                </c:pt>
                <c:pt idx="53">
                  <c:v>-0.12452433726146819</c:v>
                </c:pt>
                <c:pt idx="54">
                  <c:v>-0.125</c:v>
                </c:pt>
                <c:pt idx="55">
                  <c:v>-0.12452433726146819</c:v>
                </c:pt>
                <c:pt idx="56">
                  <c:v>-0.12310096912652602</c:v>
                </c:pt>
                <c:pt idx="57">
                  <c:v>-0.12074072828613353</c:v>
                </c:pt>
                <c:pt idx="58">
                  <c:v>-0.11746157759823857</c:v>
                </c:pt>
                <c:pt idx="59">
                  <c:v>-0.11328847337958124</c:v>
                </c:pt>
                <c:pt idx="60">
                  <c:v>-0.10825317547305482</c:v>
                </c:pt>
                <c:pt idx="61">
                  <c:v>-0.10239400553612397</c:v>
                </c:pt>
                <c:pt idx="62">
                  <c:v>-9.5755555389872266E-2</c:v>
                </c:pt>
                <c:pt idx="63">
                  <c:v>-8.838834764831846E-2</c:v>
                </c:pt>
                <c:pt idx="64">
                  <c:v>-8.0348451210817448E-2</c:v>
                </c:pt>
                <c:pt idx="65">
                  <c:v>-7.1697054543880812E-2</c:v>
                </c:pt>
                <c:pt idx="66">
                  <c:v>-6.2500000000000056E-2</c:v>
                </c:pt>
                <c:pt idx="67">
                  <c:v>-5.28272827175875E-2</c:v>
                </c:pt>
                <c:pt idx="68">
                  <c:v>-4.2752517915708575E-2</c:v>
                </c:pt>
                <c:pt idx="69">
                  <c:v>-3.2352380637815085E-2</c:v>
                </c:pt>
                <c:pt idx="70">
                  <c:v>-2.1706022208366409E-2</c:v>
                </c:pt>
                <c:pt idx="71">
                  <c:v>-1.089446784345729E-2</c:v>
                </c:pt>
                <c:pt idx="72">
                  <c:v>-3.06287113727155E-17</c:v>
                </c:pt>
              </c:numCache>
              <c:extLst xmlns:c15="http://schemas.microsoft.com/office/drawing/2012/chart"/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5-AA0E-4E33-BDF2-67FB708D9E55}"/>
            </c:ext>
          </c:extLst>
        </c:ser>
        <c:ser>
          <c:idx val="2"/>
          <c:order val="2"/>
          <c:tx>
            <c:strRef>
              <c:f>'Reticles Math'!$Z$2:$AA$2</c:f>
              <c:strCache>
                <c:ptCount val="1"/>
                <c:pt idx="0">
                  <c:v>Radius(MILS) 0.25</c:v>
                </c:pt>
              </c:strCache>
              <c:extLst xmlns:c15="http://schemas.microsoft.com/office/drawing/2012/chart"/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'Reticles Math'!$Z$4:$Z$76</c:f>
              <c:numCache>
                <c:formatCode>0.000</c:formatCode>
                <c:ptCount val="73"/>
                <c:pt idx="0">
                  <c:v>0.25</c:v>
                </c:pt>
                <c:pt idx="1">
                  <c:v>0.24904867452293639</c:v>
                </c:pt>
                <c:pt idx="2">
                  <c:v>0.24620193825305201</c:v>
                </c:pt>
                <c:pt idx="3">
                  <c:v>0.24148145657226708</c:v>
                </c:pt>
                <c:pt idx="4">
                  <c:v>0.23492315519647711</c:v>
                </c:pt>
                <c:pt idx="5">
                  <c:v>0.22657694675916248</c:v>
                </c:pt>
                <c:pt idx="6">
                  <c:v>0.21650635094610968</c:v>
                </c:pt>
                <c:pt idx="7">
                  <c:v>0.20478801107224795</c:v>
                </c:pt>
                <c:pt idx="8">
                  <c:v>0.1915111107797445</c:v>
                </c:pt>
                <c:pt idx="9">
                  <c:v>0.17677669529663689</c:v>
                </c:pt>
                <c:pt idx="10">
                  <c:v>0.16069690242163484</c:v>
                </c:pt>
                <c:pt idx="11">
                  <c:v>0.14339410908776154</c:v>
                </c:pt>
                <c:pt idx="12">
                  <c:v>0.12500000000000003</c:v>
                </c:pt>
                <c:pt idx="13">
                  <c:v>0.10565456543517486</c:v>
                </c:pt>
                <c:pt idx="14">
                  <c:v>8.5505035831417206E-2</c:v>
                </c:pt>
                <c:pt idx="15">
                  <c:v>6.4704761275630185E-2</c:v>
                </c:pt>
                <c:pt idx="16">
                  <c:v>4.3412044416732604E-2</c:v>
                </c:pt>
                <c:pt idx="17">
                  <c:v>2.1788935686914535E-2</c:v>
                </c:pt>
                <c:pt idx="18">
                  <c:v>1.531435568635775E-17</c:v>
                </c:pt>
                <c:pt idx="19">
                  <c:v>-2.1788935686914559E-2</c:v>
                </c:pt>
                <c:pt idx="20">
                  <c:v>-4.3412044416732576E-2</c:v>
                </c:pt>
                <c:pt idx="21">
                  <c:v>-6.4704761275630213E-2</c:v>
                </c:pt>
                <c:pt idx="22">
                  <c:v>-8.5505035831417178E-2</c:v>
                </c:pt>
                <c:pt idx="23">
                  <c:v>-0.10565456543517483</c:v>
                </c:pt>
                <c:pt idx="24">
                  <c:v>-0.12499999999999994</c:v>
                </c:pt>
                <c:pt idx="25">
                  <c:v>-0.14339410908776146</c:v>
                </c:pt>
                <c:pt idx="26">
                  <c:v>-0.16069690242163484</c:v>
                </c:pt>
                <c:pt idx="27">
                  <c:v>-0.17677669529663687</c:v>
                </c:pt>
                <c:pt idx="28">
                  <c:v>-0.19151111077974448</c:v>
                </c:pt>
                <c:pt idx="29">
                  <c:v>-0.20478801107224789</c:v>
                </c:pt>
                <c:pt idx="30">
                  <c:v>-0.21650635094610968</c:v>
                </c:pt>
                <c:pt idx="31">
                  <c:v>-0.22657694675916248</c:v>
                </c:pt>
                <c:pt idx="32">
                  <c:v>-0.23492315519647708</c:v>
                </c:pt>
                <c:pt idx="33">
                  <c:v>-0.24148145657226705</c:v>
                </c:pt>
                <c:pt idx="34">
                  <c:v>-0.24620193825305201</c:v>
                </c:pt>
                <c:pt idx="35">
                  <c:v>-0.24904867452293639</c:v>
                </c:pt>
                <c:pt idx="36">
                  <c:v>-0.25</c:v>
                </c:pt>
                <c:pt idx="37">
                  <c:v>-0.24904867452293639</c:v>
                </c:pt>
                <c:pt idx="38">
                  <c:v>-0.24620193825305201</c:v>
                </c:pt>
                <c:pt idx="39">
                  <c:v>-0.24148145657226711</c:v>
                </c:pt>
                <c:pt idx="40">
                  <c:v>-0.23492315519647711</c:v>
                </c:pt>
                <c:pt idx="41">
                  <c:v>-0.22657694675916251</c:v>
                </c:pt>
                <c:pt idx="42">
                  <c:v>-0.21650635094610965</c:v>
                </c:pt>
                <c:pt idx="43">
                  <c:v>-0.20478801107224801</c:v>
                </c:pt>
                <c:pt idx="44">
                  <c:v>-0.1915111107797445</c:v>
                </c:pt>
                <c:pt idx="45">
                  <c:v>-0.17677669529663692</c:v>
                </c:pt>
                <c:pt idx="46">
                  <c:v>-0.16069690242163487</c:v>
                </c:pt>
                <c:pt idx="47">
                  <c:v>-0.1433941090877616</c:v>
                </c:pt>
                <c:pt idx="48">
                  <c:v>-0.12500000000000011</c:v>
                </c:pt>
                <c:pt idx="49">
                  <c:v>-0.10565456543517499</c:v>
                </c:pt>
                <c:pt idx="50">
                  <c:v>-8.5505035831417345E-2</c:v>
                </c:pt>
                <c:pt idx="51">
                  <c:v>-6.4704761275630157E-2</c:v>
                </c:pt>
                <c:pt idx="52">
                  <c:v>-4.3412044416732583E-2</c:v>
                </c:pt>
                <c:pt idx="53">
                  <c:v>-2.1788935686914562E-2</c:v>
                </c:pt>
                <c:pt idx="54">
                  <c:v>-4.594306705907325E-17</c:v>
                </c:pt>
                <c:pt idx="55">
                  <c:v>2.1788935686914472E-2</c:v>
                </c:pt>
                <c:pt idx="56">
                  <c:v>4.3412044416732493E-2</c:v>
                </c:pt>
                <c:pt idx="57">
                  <c:v>6.4704761275630282E-2</c:v>
                </c:pt>
                <c:pt idx="58">
                  <c:v>8.5505035831417039E-2</c:v>
                </c:pt>
                <c:pt idx="59">
                  <c:v>0.1056545654351749</c:v>
                </c:pt>
                <c:pt idx="60">
                  <c:v>0.12500000000000003</c:v>
                </c:pt>
                <c:pt idx="61">
                  <c:v>0.14339410908776151</c:v>
                </c:pt>
                <c:pt idx="62">
                  <c:v>0.16069690242163481</c:v>
                </c:pt>
                <c:pt idx="63">
                  <c:v>0.17677669529663684</c:v>
                </c:pt>
                <c:pt idx="64">
                  <c:v>0.19151111077974445</c:v>
                </c:pt>
                <c:pt idx="65">
                  <c:v>0.20478801107224789</c:v>
                </c:pt>
                <c:pt idx="66">
                  <c:v>0.21650635094610959</c:v>
                </c:pt>
                <c:pt idx="67">
                  <c:v>0.22657694675916243</c:v>
                </c:pt>
                <c:pt idx="68">
                  <c:v>0.23492315519647711</c:v>
                </c:pt>
                <c:pt idx="69">
                  <c:v>0.24148145657226708</c:v>
                </c:pt>
                <c:pt idx="70">
                  <c:v>0.24620193825305198</c:v>
                </c:pt>
                <c:pt idx="71">
                  <c:v>0.24904867452293639</c:v>
                </c:pt>
                <c:pt idx="72">
                  <c:v>0.25</c:v>
                </c:pt>
              </c:numCache>
              <c:extLst xmlns:c15="http://schemas.microsoft.com/office/drawing/2012/chart"/>
            </c:numRef>
          </c:xVal>
          <c:yVal>
            <c:numRef>
              <c:f>'Reticles Math'!$AA$4:$AA$76</c:f>
              <c:numCache>
                <c:formatCode>0.000</c:formatCode>
                <c:ptCount val="73"/>
                <c:pt idx="0">
                  <c:v>0</c:v>
                </c:pt>
                <c:pt idx="1">
                  <c:v>2.1788935686914541E-2</c:v>
                </c:pt>
                <c:pt idx="2">
                  <c:v>4.3412044416732583E-2</c:v>
                </c:pt>
                <c:pt idx="3">
                  <c:v>6.4704761275630185E-2</c:v>
                </c:pt>
                <c:pt idx="4">
                  <c:v>8.5505035831417178E-2</c:v>
                </c:pt>
                <c:pt idx="5">
                  <c:v>0.10565456543517486</c:v>
                </c:pt>
                <c:pt idx="6">
                  <c:v>0.12499999999999999</c:v>
                </c:pt>
                <c:pt idx="7">
                  <c:v>0.14339410908776151</c:v>
                </c:pt>
                <c:pt idx="8">
                  <c:v>0.16069690242163481</c:v>
                </c:pt>
                <c:pt idx="9">
                  <c:v>0.17677669529663687</c:v>
                </c:pt>
                <c:pt idx="10">
                  <c:v>0.1915111107797445</c:v>
                </c:pt>
                <c:pt idx="11">
                  <c:v>0.20478801107224795</c:v>
                </c:pt>
                <c:pt idx="12">
                  <c:v>0.21650635094610965</c:v>
                </c:pt>
                <c:pt idx="13">
                  <c:v>0.22657694675916248</c:v>
                </c:pt>
                <c:pt idx="14">
                  <c:v>0.23492315519647708</c:v>
                </c:pt>
                <c:pt idx="15">
                  <c:v>0.24148145657226708</c:v>
                </c:pt>
                <c:pt idx="16">
                  <c:v>0.24620193825305201</c:v>
                </c:pt>
                <c:pt idx="17">
                  <c:v>0.24904867452293639</c:v>
                </c:pt>
                <c:pt idx="18">
                  <c:v>0.25</c:v>
                </c:pt>
                <c:pt idx="19">
                  <c:v>0.24904867452293639</c:v>
                </c:pt>
                <c:pt idx="20">
                  <c:v>0.24620193825305201</c:v>
                </c:pt>
                <c:pt idx="21">
                  <c:v>0.24148145657226708</c:v>
                </c:pt>
                <c:pt idx="22">
                  <c:v>0.23492315519647711</c:v>
                </c:pt>
                <c:pt idx="23">
                  <c:v>0.22657694675916251</c:v>
                </c:pt>
                <c:pt idx="24">
                  <c:v>0.21650635094610968</c:v>
                </c:pt>
                <c:pt idx="25">
                  <c:v>0.20478801107224801</c:v>
                </c:pt>
                <c:pt idx="26">
                  <c:v>0.1915111107797445</c:v>
                </c:pt>
                <c:pt idx="27">
                  <c:v>0.17677669529663689</c:v>
                </c:pt>
                <c:pt idx="28">
                  <c:v>0.16069690242163487</c:v>
                </c:pt>
                <c:pt idx="29">
                  <c:v>0.1433941090877616</c:v>
                </c:pt>
                <c:pt idx="30">
                  <c:v>0.12499999999999999</c:v>
                </c:pt>
                <c:pt idx="31">
                  <c:v>0.10565456543517487</c:v>
                </c:pt>
                <c:pt idx="32">
                  <c:v>8.550503583141722E-2</c:v>
                </c:pt>
                <c:pt idx="33">
                  <c:v>6.4704761275630254E-2</c:v>
                </c:pt>
                <c:pt idx="34">
                  <c:v>4.3412044416732569E-2</c:v>
                </c:pt>
                <c:pt idx="35">
                  <c:v>2.1788935686914659E-2</c:v>
                </c:pt>
                <c:pt idx="36">
                  <c:v>3.06287113727155E-17</c:v>
                </c:pt>
                <c:pt idx="37">
                  <c:v>-2.1788935686914486E-2</c:v>
                </c:pt>
                <c:pt idx="38">
                  <c:v>-4.3412044416732617E-2</c:v>
                </c:pt>
                <c:pt idx="39">
                  <c:v>-6.4704761275630088E-2</c:v>
                </c:pt>
                <c:pt idx="40">
                  <c:v>-8.5505035831417164E-2</c:v>
                </c:pt>
                <c:pt idx="41">
                  <c:v>-0.10565456543517482</c:v>
                </c:pt>
                <c:pt idx="42">
                  <c:v>-0.12500000000000003</c:v>
                </c:pt>
                <c:pt idx="43">
                  <c:v>-0.14339410908776146</c:v>
                </c:pt>
                <c:pt idx="44">
                  <c:v>-0.16069690242163481</c:v>
                </c:pt>
                <c:pt idx="45">
                  <c:v>-0.17677669529663687</c:v>
                </c:pt>
                <c:pt idx="46">
                  <c:v>-0.19151111077974448</c:v>
                </c:pt>
                <c:pt idx="47">
                  <c:v>-0.20478801107224789</c:v>
                </c:pt>
                <c:pt idx="48">
                  <c:v>-0.21650635094610959</c:v>
                </c:pt>
                <c:pt idx="49">
                  <c:v>-0.22657694675916243</c:v>
                </c:pt>
                <c:pt idx="50">
                  <c:v>-0.23492315519647705</c:v>
                </c:pt>
                <c:pt idx="51">
                  <c:v>-0.24148145657226708</c:v>
                </c:pt>
                <c:pt idx="52">
                  <c:v>-0.24620193825305201</c:v>
                </c:pt>
                <c:pt idx="53">
                  <c:v>-0.24904867452293639</c:v>
                </c:pt>
                <c:pt idx="54">
                  <c:v>-0.25</c:v>
                </c:pt>
                <c:pt idx="55">
                  <c:v>-0.24904867452293639</c:v>
                </c:pt>
                <c:pt idx="56">
                  <c:v>-0.24620193825305203</c:v>
                </c:pt>
                <c:pt idx="57">
                  <c:v>-0.24148145657226705</c:v>
                </c:pt>
                <c:pt idx="58">
                  <c:v>-0.23492315519647713</c:v>
                </c:pt>
                <c:pt idx="59">
                  <c:v>-0.22657694675916248</c:v>
                </c:pt>
                <c:pt idx="60">
                  <c:v>-0.21650635094610965</c:v>
                </c:pt>
                <c:pt idx="61">
                  <c:v>-0.20478801107224795</c:v>
                </c:pt>
                <c:pt idx="62">
                  <c:v>-0.19151111077974453</c:v>
                </c:pt>
                <c:pt idx="63">
                  <c:v>-0.17677669529663692</c:v>
                </c:pt>
                <c:pt idx="64">
                  <c:v>-0.1606969024216349</c:v>
                </c:pt>
                <c:pt idx="65">
                  <c:v>-0.14339410908776162</c:v>
                </c:pt>
                <c:pt idx="66">
                  <c:v>-0.12500000000000011</c:v>
                </c:pt>
                <c:pt idx="67">
                  <c:v>-0.105654565435175</c:v>
                </c:pt>
                <c:pt idx="68">
                  <c:v>-8.550503583141715E-2</c:v>
                </c:pt>
                <c:pt idx="69">
                  <c:v>-6.4704761275630171E-2</c:v>
                </c:pt>
                <c:pt idx="70">
                  <c:v>-4.3412044416732819E-2</c:v>
                </c:pt>
                <c:pt idx="71">
                  <c:v>-2.178893568691458E-2</c:v>
                </c:pt>
                <c:pt idx="72">
                  <c:v>-6.1257422745431001E-17</c:v>
                </c:pt>
              </c:numCache>
              <c:extLst xmlns:c15="http://schemas.microsoft.com/office/drawing/2012/chart"/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6-AA0E-4E33-BDF2-67FB708D9E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5521440"/>
        <c:axId val="1642537056"/>
        <c:extLst>
          <c:ext xmlns:c15="http://schemas.microsoft.com/office/drawing/2012/chart" uri="{02D57815-91ED-43cb-92C2-25804820EDAC}">
            <c15:filteredScatter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'Reticles Math'!$AC$2:$AD$2</c15:sqref>
                        </c15:formulaRef>
                      </c:ext>
                    </c:extLst>
                    <c:strCache>
                      <c:ptCount val="1"/>
                      <c:pt idx="0">
                        <c:v>Radius(MILS) 0.50</c:v>
                      </c:pt>
                    </c:strCache>
                  </c:strRef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Ref>
                    <c:extLst>
                      <c:ext uri="{02D57815-91ED-43cb-92C2-25804820EDAC}">
                        <c15:formulaRef>
                          <c15:sqref>'Reticles Math'!$AC$4:$AC$76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0.5</c:v>
                      </c:pt>
                      <c:pt idx="1">
                        <c:v>0.49809734904587277</c:v>
                      </c:pt>
                      <c:pt idx="2">
                        <c:v>0.49240387650610401</c:v>
                      </c:pt>
                      <c:pt idx="3">
                        <c:v>0.48296291314453416</c:v>
                      </c:pt>
                      <c:pt idx="4">
                        <c:v>0.46984631039295421</c:v>
                      </c:pt>
                      <c:pt idx="5">
                        <c:v>0.45315389351832497</c:v>
                      </c:pt>
                      <c:pt idx="6">
                        <c:v>0.43301270189221935</c:v>
                      </c:pt>
                      <c:pt idx="7">
                        <c:v>0.4095760221444959</c:v>
                      </c:pt>
                      <c:pt idx="8">
                        <c:v>0.38302222155948901</c:v>
                      </c:pt>
                      <c:pt idx="9">
                        <c:v>0.35355339059327379</c:v>
                      </c:pt>
                      <c:pt idx="10">
                        <c:v>0.32139380484326968</c:v>
                      </c:pt>
                      <c:pt idx="11">
                        <c:v>0.28678821817552308</c:v>
                      </c:pt>
                      <c:pt idx="12">
                        <c:v>0.25000000000000006</c:v>
                      </c:pt>
                      <c:pt idx="13">
                        <c:v>0.21130913087034972</c:v>
                      </c:pt>
                      <c:pt idx="14">
                        <c:v>0.17101007166283441</c:v>
                      </c:pt>
                      <c:pt idx="15">
                        <c:v>0.12940952255126037</c:v>
                      </c:pt>
                      <c:pt idx="16">
                        <c:v>8.6824088833465207E-2</c:v>
                      </c:pt>
                      <c:pt idx="17">
                        <c:v>4.3577871373829069E-2</c:v>
                      </c:pt>
                      <c:pt idx="18">
                        <c:v>3.06287113727155E-17</c:v>
                      </c:pt>
                      <c:pt idx="19">
                        <c:v>-4.3577871373829118E-2</c:v>
                      </c:pt>
                      <c:pt idx="20">
                        <c:v>-8.6824088833465152E-2</c:v>
                      </c:pt>
                      <c:pt idx="21">
                        <c:v>-0.12940952255126043</c:v>
                      </c:pt>
                      <c:pt idx="22">
                        <c:v>-0.17101007166283436</c:v>
                      </c:pt>
                      <c:pt idx="23">
                        <c:v>-0.21130913087034967</c:v>
                      </c:pt>
                      <c:pt idx="24">
                        <c:v>-0.24999999999999989</c:v>
                      </c:pt>
                      <c:pt idx="25">
                        <c:v>-0.28678821817552291</c:v>
                      </c:pt>
                      <c:pt idx="26">
                        <c:v>-0.32139380484326968</c:v>
                      </c:pt>
                      <c:pt idx="27">
                        <c:v>-0.35355339059327373</c:v>
                      </c:pt>
                      <c:pt idx="28">
                        <c:v>-0.38302222155948895</c:v>
                      </c:pt>
                      <c:pt idx="29">
                        <c:v>-0.40957602214449579</c:v>
                      </c:pt>
                      <c:pt idx="30">
                        <c:v>-0.43301270189221935</c:v>
                      </c:pt>
                      <c:pt idx="31">
                        <c:v>-0.45315389351832497</c:v>
                      </c:pt>
                      <c:pt idx="32">
                        <c:v>-0.46984631039295416</c:v>
                      </c:pt>
                      <c:pt idx="33">
                        <c:v>-0.4829629131445341</c:v>
                      </c:pt>
                      <c:pt idx="34">
                        <c:v>-0.49240387650610401</c:v>
                      </c:pt>
                      <c:pt idx="35">
                        <c:v>-0.49809734904587277</c:v>
                      </c:pt>
                      <c:pt idx="36">
                        <c:v>-0.5</c:v>
                      </c:pt>
                      <c:pt idx="37">
                        <c:v>-0.49809734904587277</c:v>
                      </c:pt>
                      <c:pt idx="38">
                        <c:v>-0.49240387650610401</c:v>
                      </c:pt>
                      <c:pt idx="39">
                        <c:v>-0.48296291314453421</c:v>
                      </c:pt>
                      <c:pt idx="40">
                        <c:v>-0.46984631039295421</c:v>
                      </c:pt>
                      <c:pt idx="41">
                        <c:v>-0.45315389351832502</c:v>
                      </c:pt>
                      <c:pt idx="42">
                        <c:v>-0.4330127018922193</c:v>
                      </c:pt>
                      <c:pt idx="43">
                        <c:v>-0.40957602214449601</c:v>
                      </c:pt>
                      <c:pt idx="44">
                        <c:v>-0.38302222155948901</c:v>
                      </c:pt>
                      <c:pt idx="45">
                        <c:v>-0.35355339059327384</c:v>
                      </c:pt>
                      <c:pt idx="46">
                        <c:v>-0.32139380484326974</c:v>
                      </c:pt>
                      <c:pt idx="47">
                        <c:v>-0.28678821817552319</c:v>
                      </c:pt>
                      <c:pt idx="48">
                        <c:v>-0.25000000000000022</c:v>
                      </c:pt>
                      <c:pt idx="49">
                        <c:v>-0.21130913087034997</c:v>
                      </c:pt>
                      <c:pt idx="50">
                        <c:v>-0.17101007166283469</c:v>
                      </c:pt>
                      <c:pt idx="51">
                        <c:v>-0.12940952255126031</c:v>
                      </c:pt>
                      <c:pt idx="52">
                        <c:v>-8.6824088833465166E-2</c:v>
                      </c:pt>
                      <c:pt idx="53">
                        <c:v>-4.3577871373829125E-2</c:v>
                      </c:pt>
                      <c:pt idx="54">
                        <c:v>-9.1886134118146501E-17</c:v>
                      </c:pt>
                      <c:pt idx="55">
                        <c:v>4.3577871373828944E-2</c:v>
                      </c:pt>
                      <c:pt idx="56">
                        <c:v>8.6824088833464985E-2</c:v>
                      </c:pt>
                      <c:pt idx="57">
                        <c:v>0.12940952255126056</c:v>
                      </c:pt>
                      <c:pt idx="58">
                        <c:v>0.17101007166283408</c:v>
                      </c:pt>
                      <c:pt idx="59">
                        <c:v>0.2113091308703498</c:v>
                      </c:pt>
                      <c:pt idx="60">
                        <c:v>0.25000000000000006</c:v>
                      </c:pt>
                      <c:pt idx="61">
                        <c:v>0.28678821817552302</c:v>
                      </c:pt>
                      <c:pt idx="62">
                        <c:v>0.32139380484326963</c:v>
                      </c:pt>
                      <c:pt idx="63">
                        <c:v>0.35355339059327368</c:v>
                      </c:pt>
                      <c:pt idx="64">
                        <c:v>0.3830222215594889</c:v>
                      </c:pt>
                      <c:pt idx="65">
                        <c:v>0.40957602214449579</c:v>
                      </c:pt>
                      <c:pt idx="66">
                        <c:v>0.43301270189221919</c:v>
                      </c:pt>
                      <c:pt idx="67">
                        <c:v>0.45315389351832486</c:v>
                      </c:pt>
                      <c:pt idx="68">
                        <c:v>0.46984631039295421</c:v>
                      </c:pt>
                      <c:pt idx="69">
                        <c:v>0.48296291314453416</c:v>
                      </c:pt>
                      <c:pt idx="70">
                        <c:v>0.49240387650610395</c:v>
                      </c:pt>
                      <c:pt idx="71">
                        <c:v>0.49809734904587277</c:v>
                      </c:pt>
                      <c:pt idx="72">
                        <c:v>0.5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'Reticles Math'!$AD$4:$AD$76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</c:v>
                      </c:pt>
                      <c:pt idx="1">
                        <c:v>4.3577871373829083E-2</c:v>
                      </c:pt>
                      <c:pt idx="2">
                        <c:v>8.6824088833465166E-2</c:v>
                      </c:pt>
                      <c:pt idx="3">
                        <c:v>0.12940952255126037</c:v>
                      </c:pt>
                      <c:pt idx="4">
                        <c:v>0.17101007166283436</c:v>
                      </c:pt>
                      <c:pt idx="5">
                        <c:v>0.21130913087034972</c:v>
                      </c:pt>
                      <c:pt idx="6">
                        <c:v>0.24999999999999997</c:v>
                      </c:pt>
                      <c:pt idx="7">
                        <c:v>0.28678821817552302</c:v>
                      </c:pt>
                      <c:pt idx="8">
                        <c:v>0.32139380484326963</c:v>
                      </c:pt>
                      <c:pt idx="9">
                        <c:v>0.35355339059327373</c:v>
                      </c:pt>
                      <c:pt idx="10">
                        <c:v>0.38302222155948901</c:v>
                      </c:pt>
                      <c:pt idx="11">
                        <c:v>0.4095760221444959</c:v>
                      </c:pt>
                      <c:pt idx="12">
                        <c:v>0.4330127018922193</c:v>
                      </c:pt>
                      <c:pt idx="13">
                        <c:v>0.45315389351832497</c:v>
                      </c:pt>
                      <c:pt idx="14">
                        <c:v>0.46984631039295416</c:v>
                      </c:pt>
                      <c:pt idx="15">
                        <c:v>0.48296291314453416</c:v>
                      </c:pt>
                      <c:pt idx="16">
                        <c:v>0.49240387650610401</c:v>
                      </c:pt>
                      <c:pt idx="17">
                        <c:v>0.49809734904587277</c:v>
                      </c:pt>
                      <c:pt idx="18">
                        <c:v>0.5</c:v>
                      </c:pt>
                      <c:pt idx="19">
                        <c:v>0.49809734904587277</c:v>
                      </c:pt>
                      <c:pt idx="20">
                        <c:v>0.49240387650610401</c:v>
                      </c:pt>
                      <c:pt idx="21">
                        <c:v>0.48296291314453416</c:v>
                      </c:pt>
                      <c:pt idx="22">
                        <c:v>0.46984631039295421</c:v>
                      </c:pt>
                      <c:pt idx="23">
                        <c:v>0.45315389351832502</c:v>
                      </c:pt>
                      <c:pt idx="24">
                        <c:v>0.43301270189221935</c:v>
                      </c:pt>
                      <c:pt idx="25">
                        <c:v>0.40957602214449601</c:v>
                      </c:pt>
                      <c:pt idx="26">
                        <c:v>0.38302222155948901</c:v>
                      </c:pt>
                      <c:pt idx="27">
                        <c:v>0.35355339059327379</c:v>
                      </c:pt>
                      <c:pt idx="28">
                        <c:v>0.32139380484326974</c:v>
                      </c:pt>
                      <c:pt idx="29">
                        <c:v>0.28678821817552319</c:v>
                      </c:pt>
                      <c:pt idx="30">
                        <c:v>0.24999999999999997</c:v>
                      </c:pt>
                      <c:pt idx="31">
                        <c:v>0.21130913087034975</c:v>
                      </c:pt>
                      <c:pt idx="32">
                        <c:v>0.17101007166283444</c:v>
                      </c:pt>
                      <c:pt idx="33">
                        <c:v>0.12940952255126051</c:v>
                      </c:pt>
                      <c:pt idx="34">
                        <c:v>8.6824088833465138E-2</c:v>
                      </c:pt>
                      <c:pt idx="35">
                        <c:v>4.3577871373829319E-2</c:v>
                      </c:pt>
                      <c:pt idx="36">
                        <c:v>6.1257422745431001E-17</c:v>
                      </c:pt>
                      <c:pt idx="37">
                        <c:v>-4.3577871373828972E-2</c:v>
                      </c:pt>
                      <c:pt idx="38">
                        <c:v>-8.6824088833465235E-2</c:v>
                      </c:pt>
                      <c:pt idx="39">
                        <c:v>-0.12940952255126018</c:v>
                      </c:pt>
                      <c:pt idx="40">
                        <c:v>-0.17101007166283433</c:v>
                      </c:pt>
                      <c:pt idx="41">
                        <c:v>-0.21130913087034964</c:v>
                      </c:pt>
                      <c:pt idx="42">
                        <c:v>-0.25000000000000006</c:v>
                      </c:pt>
                      <c:pt idx="43">
                        <c:v>-0.28678821817552291</c:v>
                      </c:pt>
                      <c:pt idx="44">
                        <c:v>-0.32139380484326963</c:v>
                      </c:pt>
                      <c:pt idx="45">
                        <c:v>-0.35355339059327373</c:v>
                      </c:pt>
                      <c:pt idx="46">
                        <c:v>-0.38302222155948895</c:v>
                      </c:pt>
                      <c:pt idx="47">
                        <c:v>-0.40957602214449579</c:v>
                      </c:pt>
                      <c:pt idx="48">
                        <c:v>-0.43301270189221919</c:v>
                      </c:pt>
                      <c:pt idx="49">
                        <c:v>-0.45315389351832486</c:v>
                      </c:pt>
                      <c:pt idx="50">
                        <c:v>-0.4698463103929541</c:v>
                      </c:pt>
                      <c:pt idx="51">
                        <c:v>-0.48296291314453416</c:v>
                      </c:pt>
                      <c:pt idx="52">
                        <c:v>-0.49240387650610401</c:v>
                      </c:pt>
                      <c:pt idx="53">
                        <c:v>-0.49809734904587277</c:v>
                      </c:pt>
                      <c:pt idx="54">
                        <c:v>-0.5</c:v>
                      </c:pt>
                      <c:pt idx="55">
                        <c:v>-0.49809734904587277</c:v>
                      </c:pt>
                      <c:pt idx="56">
                        <c:v>-0.49240387650610407</c:v>
                      </c:pt>
                      <c:pt idx="57">
                        <c:v>-0.4829629131445341</c:v>
                      </c:pt>
                      <c:pt idx="58">
                        <c:v>-0.46984631039295427</c:v>
                      </c:pt>
                      <c:pt idx="59">
                        <c:v>-0.45315389351832497</c:v>
                      </c:pt>
                      <c:pt idx="60">
                        <c:v>-0.4330127018922193</c:v>
                      </c:pt>
                      <c:pt idx="61">
                        <c:v>-0.4095760221444959</c:v>
                      </c:pt>
                      <c:pt idx="62">
                        <c:v>-0.38302222155948906</c:v>
                      </c:pt>
                      <c:pt idx="63">
                        <c:v>-0.35355339059327384</c:v>
                      </c:pt>
                      <c:pt idx="64">
                        <c:v>-0.32139380484326979</c:v>
                      </c:pt>
                      <c:pt idx="65">
                        <c:v>-0.28678821817552325</c:v>
                      </c:pt>
                      <c:pt idx="66">
                        <c:v>-0.25000000000000022</c:v>
                      </c:pt>
                      <c:pt idx="67">
                        <c:v>-0.21130913087035</c:v>
                      </c:pt>
                      <c:pt idx="68">
                        <c:v>-0.1710100716628343</c:v>
                      </c:pt>
                      <c:pt idx="69">
                        <c:v>-0.12940952255126034</c:v>
                      </c:pt>
                      <c:pt idx="70">
                        <c:v>-8.6824088833465637E-2</c:v>
                      </c:pt>
                      <c:pt idx="71">
                        <c:v>-4.3577871373829159E-2</c:v>
                      </c:pt>
                      <c:pt idx="72">
                        <c:v>-1.22514845490862E-16</c:v>
                      </c:pt>
                    </c:numCache>
                  </c:numRef>
                </c:yVal>
                <c:smooth val="1"/>
                <c:extLst>
                  <c:ext xmlns:c16="http://schemas.microsoft.com/office/drawing/2014/chart" uri="{C3380CC4-5D6E-409C-BE32-E72D297353CC}">
                    <c16:uniqueId val="{00000007-AA0E-4E33-BDF2-67FB708D9E55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'Reticles Math'!$AF$2:$AG$2</c15:sqref>
                        </c15:formulaRef>
                      </c:ext>
                    </c:extLst>
                    <c:strCache>
                      <c:ptCount val="1"/>
                      <c:pt idx="0">
                        <c:v>Radius(MILS) 1.00</c:v>
                      </c:pt>
                    </c:strCache>
                  </c:strRef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'Reticles Math'!$AF$4:$AF$76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1</c:v>
                      </c:pt>
                      <c:pt idx="1">
                        <c:v>0.99619469809174555</c:v>
                      </c:pt>
                      <c:pt idx="2">
                        <c:v>0.98480775301220802</c:v>
                      </c:pt>
                      <c:pt idx="3">
                        <c:v>0.96592582628906831</c:v>
                      </c:pt>
                      <c:pt idx="4">
                        <c:v>0.93969262078590843</c:v>
                      </c:pt>
                      <c:pt idx="5">
                        <c:v>0.90630778703664994</c:v>
                      </c:pt>
                      <c:pt idx="6">
                        <c:v>0.86602540378443871</c:v>
                      </c:pt>
                      <c:pt idx="7">
                        <c:v>0.8191520442889918</c:v>
                      </c:pt>
                      <c:pt idx="8">
                        <c:v>0.76604444311897801</c:v>
                      </c:pt>
                      <c:pt idx="9">
                        <c:v>0.70710678118654757</c:v>
                      </c:pt>
                      <c:pt idx="10">
                        <c:v>0.64278760968653936</c:v>
                      </c:pt>
                      <c:pt idx="11">
                        <c:v>0.57357643635104616</c:v>
                      </c:pt>
                      <c:pt idx="12">
                        <c:v>0.50000000000000011</c:v>
                      </c:pt>
                      <c:pt idx="13">
                        <c:v>0.42261826174069944</c:v>
                      </c:pt>
                      <c:pt idx="14">
                        <c:v>0.34202014332566882</c:v>
                      </c:pt>
                      <c:pt idx="15">
                        <c:v>0.25881904510252074</c:v>
                      </c:pt>
                      <c:pt idx="16">
                        <c:v>0.17364817766693041</c:v>
                      </c:pt>
                      <c:pt idx="17">
                        <c:v>8.7155742747658138E-2</c:v>
                      </c:pt>
                      <c:pt idx="18">
                        <c:v>6.1257422745431001E-17</c:v>
                      </c:pt>
                      <c:pt idx="19">
                        <c:v>-8.7155742747658235E-2</c:v>
                      </c:pt>
                      <c:pt idx="20">
                        <c:v>-0.1736481776669303</c:v>
                      </c:pt>
                      <c:pt idx="21">
                        <c:v>-0.25881904510252085</c:v>
                      </c:pt>
                      <c:pt idx="22">
                        <c:v>-0.34202014332566871</c:v>
                      </c:pt>
                      <c:pt idx="23">
                        <c:v>-0.42261826174069933</c:v>
                      </c:pt>
                      <c:pt idx="24">
                        <c:v>-0.49999999999999978</c:v>
                      </c:pt>
                      <c:pt idx="25">
                        <c:v>-0.57357643635104583</c:v>
                      </c:pt>
                      <c:pt idx="26">
                        <c:v>-0.64278760968653936</c:v>
                      </c:pt>
                      <c:pt idx="27">
                        <c:v>-0.70710678118654746</c:v>
                      </c:pt>
                      <c:pt idx="28">
                        <c:v>-0.7660444431189779</c:v>
                      </c:pt>
                      <c:pt idx="29">
                        <c:v>-0.81915204428899158</c:v>
                      </c:pt>
                      <c:pt idx="30">
                        <c:v>-0.86602540378443871</c:v>
                      </c:pt>
                      <c:pt idx="31">
                        <c:v>-0.90630778703664994</c:v>
                      </c:pt>
                      <c:pt idx="32">
                        <c:v>-0.93969262078590832</c:v>
                      </c:pt>
                      <c:pt idx="33">
                        <c:v>-0.9659258262890682</c:v>
                      </c:pt>
                      <c:pt idx="34">
                        <c:v>-0.98480775301220802</c:v>
                      </c:pt>
                      <c:pt idx="35">
                        <c:v>-0.99619469809174555</c:v>
                      </c:pt>
                      <c:pt idx="36">
                        <c:v>-1</c:v>
                      </c:pt>
                      <c:pt idx="37">
                        <c:v>-0.99619469809174555</c:v>
                      </c:pt>
                      <c:pt idx="38">
                        <c:v>-0.98480775301220802</c:v>
                      </c:pt>
                      <c:pt idx="39">
                        <c:v>-0.96592582628906842</c:v>
                      </c:pt>
                      <c:pt idx="40">
                        <c:v>-0.93969262078590843</c:v>
                      </c:pt>
                      <c:pt idx="41">
                        <c:v>-0.90630778703665005</c:v>
                      </c:pt>
                      <c:pt idx="42">
                        <c:v>-0.8660254037844386</c:v>
                      </c:pt>
                      <c:pt idx="43">
                        <c:v>-0.81915204428899202</c:v>
                      </c:pt>
                      <c:pt idx="44">
                        <c:v>-0.76604444311897801</c:v>
                      </c:pt>
                      <c:pt idx="45">
                        <c:v>-0.70710678118654768</c:v>
                      </c:pt>
                      <c:pt idx="46">
                        <c:v>-0.64278760968653947</c:v>
                      </c:pt>
                      <c:pt idx="47">
                        <c:v>-0.57357643635104638</c:v>
                      </c:pt>
                      <c:pt idx="48">
                        <c:v>-0.50000000000000044</c:v>
                      </c:pt>
                      <c:pt idx="49">
                        <c:v>-0.42261826174069994</c:v>
                      </c:pt>
                      <c:pt idx="50">
                        <c:v>-0.34202014332566938</c:v>
                      </c:pt>
                      <c:pt idx="51">
                        <c:v>-0.25881904510252063</c:v>
                      </c:pt>
                      <c:pt idx="52">
                        <c:v>-0.17364817766693033</c:v>
                      </c:pt>
                      <c:pt idx="53">
                        <c:v>-8.7155742747658249E-2</c:v>
                      </c:pt>
                      <c:pt idx="54">
                        <c:v>-1.83772268236293E-16</c:v>
                      </c:pt>
                      <c:pt idx="55">
                        <c:v>8.7155742747657888E-2</c:v>
                      </c:pt>
                      <c:pt idx="56">
                        <c:v>0.17364817766692997</c:v>
                      </c:pt>
                      <c:pt idx="57">
                        <c:v>0.25881904510252113</c:v>
                      </c:pt>
                      <c:pt idx="58">
                        <c:v>0.34202014332566816</c:v>
                      </c:pt>
                      <c:pt idx="59">
                        <c:v>0.42261826174069961</c:v>
                      </c:pt>
                      <c:pt idx="60">
                        <c:v>0.50000000000000011</c:v>
                      </c:pt>
                      <c:pt idx="61">
                        <c:v>0.57357643635104605</c:v>
                      </c:pt>
                      <c:pt idx="62">
                        <c:v>0.64278760968653925</c:v>
                      </c:pt>
                      <c:pt idx="63">
                        <c:v>0.70710678118654735</c:v>
                      </c:pt>
                      <c:pt idx="64">
                        <c:v>0.76604444311897779</c:v>
                      </c:pt>
                      <c:pt idx="65">
                        <c:v>0.81915204428899158</c:v>
                      </c:pt>
                      <c:pt idx="66">
                        <c:v>0.86602540378443837</c:v>
                      </c:pt>
                      <c:pt idx="67">
                        <c:v>0.90630778703664971</c:v>
                      </c:pt>
                      <c:pt idx="68">
                        <c:v>0.93969262078590843</c:v>
                      </c:pt>
                      <c:pt idx="69">
                        <c:v>0.96592582628906831</c:v>
                      </c:pt>
                      <c:pt idx="70">
                        <c:v>0.98480775301220791</c:v>
                      </c:pt>
                      <c:pt idx="71">
                        <c:v>0.99619469809174555</c:v>
                      </c:pt>
                      <c:pt idx="72">
                        <c:v>1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'Reticles Math'!$AG$4:$AG$76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</c:v>
                      </c:pt>
                      <c:pt idx="1">
                        <c:v>8.7155742747658166E-2</c:v>
                      </c:pt>
                      <c:pt idx="2">
                        <c:v>0.17364817766693033</c:v>
                      </c:pt>
                      <c:pt idx="3">
                        <c:v>0.25881904510252074</c:v>
                      </c:pt>
                      <c:pt idx="4">
                        <c:v>0.34202014332566871</c:v>
                      </c:pt>
                      <c:pt idx="5">
                        <c:v>0.42261826174069944</c:v>
                      </c:pt>
                      <c:pt idx="6">
                        <c:v>0.49999999999999994</c:v>
                      </c:pt>
                      <c:pt idx="7">
                        <c:v>0.57357643635104605</c:v>
                      </c:pt>
                      <c:pt idx="8">
                        <c:v>0.64278760968653925</c:v>
                      </c:pt>
                      <c:pt idx="9">
                        <c:v>0.70710678118654746</c:v>
                      </c:pt>
                      <c:pt idx="10">
                        <c:v>0.76604444311897801</c:v>
                      </c:pt>
                      <c:pt idx="11">
                        <c:v>0.8191520442889918</c:v>
                      </c:pt>
                      <c:pt idx="12">
                        <c:v>0.8660254037844386</c:v>
                      </c:pt>
                      <c:pt idx="13">
                        <c:v>0.90630778703664994</c:v>
                      </c:pt>
                      <c:pt idx="14">
                        <c:v>0.93969262078590832</c:v>
                      </c:pt>
                      <c:pt idx="15">
                        <c:v>0.96592582628906831</c:v>
                      </c:pt>
                      <c:pt idx="16">
                        <c:v>0.98480775301220802</c:v>
                      </c:pt>
                      <c:pt idx="17">
                        <c:v>0.99619469809174555</c:v>
                      </c:pt>
                      <c:pt idx="18">
                        <c:v>1</c:v>
                      </c:pt>
                      <c:pt idx="19">
                        <c:v>0.99619469809174555</c:v>
                      </c:pt>
                      <c:pt idx="20">
                        <c:v>0.98480775301220802</c:v>
                      </c:pt>
                      <c:pt idx="21">
                        <c:v>0.96592582628906831</c:v>
                      </c:pt>
                      <c:pt idx="22">
                        <c:v>0.93969262078590843</c:v>
                      </c:pt>
                      <c:pt idx="23">
                        <c:v>0.90630778703665005</c:v>
                      </c:pt>
                      <c:pt idx="24">
                        <c:v>0.86602540378443871</c:v>
                      </c:pt>
                      <c:pt idx="25">
                        <c:v>0.81915204428899202</c:v>
                      </c:pt>
                      <c:pt idx="26">
                        <c:v>0.76604444311897801</c:v>
                      </c:pt>
                      <c:pt idx="27">
                        <c:v>0.70710678118654757</c:v>
                      </c:pt>
                      <c:pt idx="28">
                        <c:v>0.64278760968653947</c:v>
                      </c:pt>
                      <c:pt idx="29">
                        <c:v>0.57357643635104638</c:v>
                      </c:pt>
                      <c:pt idx="30">
                        <c:v>0.49999999999999994</c:v>
                      </c:pt>
                      <c:pt idx="31">
                        <c:v>0.4226182617406995</c:v>
                      </c:pt>
                      <c:pt idx="32">
                        <c:v>0.34202014332566888</c:v>
                      </c:pt>
                      <c:pt idx="33">
                        <c:v>0.25881904510252102</c:v>
                      </c:pt>
                      <c:pt idx="34">
                        <c:v>0.17364817766693028</c:v>
                      </c:pt>
                      <c:pt idx="35">
                        <c:v>8.7155742747658638E-2</c:v>
                      </c:pt>
                      <c:pt idx="36">
                        <c:v>1.22514845490862E-16</c:v>
                      </c:pt>
                      <c:pt idx="37">
                        <c:v>-8.7155742747657944E-2</c:v>
                      </c:pt>
                      <c:pt idx="38">
                        <c:v>-0.17364817766693047</c:v>
                      </c:pt>
                      <c:pt idx="39">
                        <c:v>-0.25881904510252035</c:v>
                      </c:pt>
                      <c:pt idx="40">
                        <c:v>-0.34202014332566866</c:v>
                      </c:pt>
                      <c:pt idx="41">
                        <c:v>-0.42261826174069927</c:v>
                      </c:pt>
                      <c:pt idx="42">
                        <c:v>-0.50000000000000011</c:v>
                      </c:pt>
                      <c:pt idx="43">
                        <c:v>-0.57357643635104583</c:v>
                      </c:pt>
                      <c:pt idx="44">
                        <c:v>-0.64278760968653925</c:v>
                      </c:pt>
                      <c:pt idx="45">
                        <c:v>-0.70710678118654746</c:v>
                      </c:pt>
                      <c:pt idx="46">
                        <c:v>-0.7660444431189779</c:v>
                      </c:pt>
                      <c:pt idx="47">
                        <c:v>-0.81915204428899158</c:v>
                      </c:pt>
                      <c:pt idx="48">
                        <c:v>-0.86602540378443837</c:v>
                      </c:pt>
                      <c:pt idx="49">
                        <c:v>-0.90630778703664971</c:v>
                      </c:pt>
                      <c:pt idx="50">
                        <c:v>-0.93969262078590821</c:v>
                      </c:pt>
                      <c:pt idx="51">
                        <c:v>-0.96592582628906831</c:v>
                      </c:pt>
                      <c:pt idx="52">
                        <c:v>-0.98480775301220802</c:v>
                      </c:pt>
                      <c:pt idx="53">
                        <c:v>-0.99619469809174555</c:v>
                      </c:pt>
                      <c:pt idx="54">
                        <c:v>-1</c:v>
                      </c:pt>
                      <c:pt idx="55">
                        <c:v>-0.99619469809174555</c:v>
                      </c:pt>
                      <c:pt idx="56">
                        <c:v>-0.98480775301220813</c:v>
                      </c:pt>
                      <c:pt idx="57">
                        <c:v>-0.9659258262890682</c:v>
                      </c:pt>
                      <c:pt idx="58">
                        <c:v>-0.93969262078590854</c:v>
                      </c:pt>
                      <c:pt idx="59">
                        <c:v>-0.90630778703664994</c:v>
                      </c:pt>
                      <c:pt idx="60">
                        <c:v>-0.8660254037844386</c:v>
                      </c:pt>
                      <c:pt idx="61">
                        <c:v>-0.8191520442889918</c:v>
                      </c:pt>
                      <c:pt idx="62">
                        <c:v>-0.76604444311897812</c:v>
                      </c:pt>
                      <c:pt idx="63">
                        <c:v>-0.70710678118654768</c:v>
                      </c:pt>
                      <c:pt idx="64">
                        <c:v>-0.64278760968653958</c:v>
                      </c:pt>
                      <c:pt idx="65">
                        <c:v>-0.57357643635104649</c:v>
                      </c:pt>
                      <c:pt idx="66">
                        <c:v>-0.50000000000000044</c:v>
                      </c:pt>
                      <c:pt idx="67">
                        <c:v>-0.4226182617407</c:v>
                      </c:pt>
                      <c:pt idx="68">
                        <c:v>-0.3420201433256686</c:v>
                      </c:pt>
                      <c:pt idx="69">
                        <c:v>-0.25881904510252068</c:v>
                      </c:pt>
                      <c:pt idx="70">
                        <c:v>-0.17364817766693127</c:v>
                      </c:pt>
                      <c:pt idx="71">
                        <c:v>-8.7155742747658319E-2</c:v>
                      </c:pt>
                      <c:pt idx="72">
                        <c:v>-2.45029690981724E-16</c:v>
                      </c:pt>
                    </c:numCache>
                  </c:numRef>
                </c:yVal>
                <c:smooth val="1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AA0E-4E33-BDF2-67FB708D9E55}"/>
                  </c:ext>
                </c:extLst>
              </c15:ser>
            </c15:filteredScatterSeries>
          </c:ext>
        </c:extLst>
      </c:scatterChart>
      <c:valAx>
        <c:axId val="865521440"/>
        <c:scaling>
          <c:orientation val="minMax"/>
          <c:max val="7"/>
          <c:min val="-7"/>
        </c:scaling>
        <c:delete val="0"/>
        <c:axPos val="b"/>
        <c:majorGridlines>
          <c:spPr>
            <a:ln w="25400" cap="flat" cmpd="sng" algn="ctr">
              <a:noFill/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0.0" sourceLinked="0"/>
        <c:majorTickMark val="cross"/>
        <c:minorTickMark val="cross"/>
        <c:tickLblPos val="nextTo"/>
        <c:spPr>
          <a:noFill/>
          <a:ln w="222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2537056"/>
        <c:crossesAt val="0"/>
        <c:crossBetween val="midCat"/>
        <c:majorUnit val="1"/>
        <c:minorUnit val="0.25"/>
      </c:valAx>
      <c:valAx>
        <c:axId val="1642537056"/>
        <c:scaling>
          <c:orientation val="minMax"/>
          <c:max val="7"/>
          <c:min val="-7"/>
        </c:scaling>
        <c:delete val="0"/>
        <c:axPos val="l"/>
        <c:majorGridlines>
          <c:spPr>
            <a:ln w="25400" cap="flat" cmpd="sng" algn="ctr">
              <a:noFill/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0.0" sourceLinked="0"/>
        <c:majorTickMark val="cross"/>
        <c:minorTickMark val="cross"/>
        <c:tickLblPos val="nextTo"/>
        <c:spPr>
          <a:noFill/>
          <a:ln w="222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5521440"/>
        <c:crossesAt val="0"/>
        <c:crossBetween val="midCat"/>
        <c:majorUnit val="1"/>
        <c:minorUnit val="0.25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735277777777773"/>
          <c:y val="4.7313493329585836E-2"/>
          <c:w val="0.11736944444444444"/>
          <c:h val="6.34501292752640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g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4" Type="http://schemas.openxmlformats.org/officeDocument/2006/relationships/image" Target="../media/image3.jp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microsoft.com/office/2007/relationships/hdphoto" Target="../media/hdphoto2.wdp"/><Relationship Id="rId1" Type="http://schemas.openxmlformats.org/officeDocument/2006/relationships/image" Target="../media/image4.png"/><Relationship Id="rId6" Type="http://schemas.microsoft.com/office/2007/relationships/hdphoto" Target="../media/hdphoto4.wdp"/><Relationship Id="rId5" Type="http://schemas.openxmlformats.org/officeDocument/2006/relationships/image" Target="../media/image6.png"/><Relationship Id="rId4" Type="http://schemas.microsoft.com/office/2007/relationships/hdphoto" Target="../media/hdphoto3.wdp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07/relationships/hdphoto" Target="../media/hdphoto5.wdp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07/relationships/hdphoto" Target="../media/hdphoto6.wdp"/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microsoft.com/office/2007/relationships/hdphoto" Target="../media/hdphoto7.wdp"/><Relationship Id="rId1" Type="http://schemas.openxmlformats.org/officeDocument/2006/relationships/image" Target="../media/image9.png"/><Relationship Id="rId4" Type="http://schemas.microsoft.com/office/2007/relationships/hdphoto" Target="../media/hdphoto8.wdp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38100</xdr:colOff>
      <xdr:row>0</xdr:row>
      <xdr:rowOff>0</xdr:rowOff>
    </xdr:from>
    <xdr:ext cx="9000000" cy="9000000"/>
    <xdr:pic>
      <xdr:nvPicPr>
        <xdr:cNvPr id="2" name="Picture 1">
          <a:extLst>
            <a:ext uri="{FF2B5EF4-FFF2-40B4-BE49-F238E27FC236}">
              <a16:creationId xmlns:a16="http://schemas.microsoft.com/office/drawing/2014/main" id="{ADB0617F-9660-44EA-ABDD-7D2336A45B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/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/>
                  </a14:imgEffect>
                  <a14:imgEffect>
                    <a14:sharpenSoften amount="25000"/>
                  </a14:imgEffect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434" t="-7938" r="29436" b="7938"/>
        <a:stretch/>
      </xdr:blipFill>
      <xdr:spPr>
        <a:xfrm>
          <a:off x="5524500" y="0"/>
          <a:ext cx="9000000" cy="90000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oneCellAnchor>
  <xdr:twoCellAnchor>
    <xdr:from>
      <xdr:col>14</xdr:col>
      <xdr:colOff>585787</xdr:colOff>
      <xdr:row>29</xdr:row>
      <xdr:rowOff>161925</xdr:rowOff>
    </xdr:from>
    <xdr:to>
      <xdr:col>15</xdr:col>
      <xdr:colOff>523875</xdr:colOff>
      <xdr:row>31</xdr:row>
      <xdr:rowOff>114301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51F1368-4599-4E7E-9D12-1472C299E380}"/>
            </a:ext>
          </a:extLst>
        </xdr:cNvPr>
        <xdr:cNvSpPr txBox="1"/>
      </xdr:nvSpPr>
      <xdr:spPr>
        <a:xfrm>
          <a:off x="9120187" y="568642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8</a:t>
          </a:r>
        </a:p>
      </xdr:txBody>
    </xdr:sp>
    <xdr:clientData/>
  </xdr:twoCellAnchor>
  <xdr:oneCellAnchor>
    <xdr:from>
      <xdr:col>25</xdr:col>
      <xdr:colOff>381000</xdr:colOff>
      <xdr:row>24</xdr:row>
      <xdr:rowOff>152400</xdr:rowOff>
    </xdr:from>
    <xdr:ext cx="184731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FA4FD454-83A1-4320-A1AA-36A03CFEA141}"/>
            </a:ext>
          </a:extLst>
        </xdr:cNvPr>
        <xdr:cNvSpPr txBox="1"/>
      </xdr:nvSpPr>
      <xdr:spPr>
        <a:xfrm>
          <a:off x="15621000" y="47244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CA" sz="1100"/>
        </a:p>
      </xdr:txBody>
    </xdr:sp>
    <xdr:clientData/>
  </xdr:oneCellAnchor>
  <xdr:twoCellAnchor>
    <xdr:from>
      <xdr:col>14</xdr:col>
      <xdr:colOff>409575</xdr:colOff>
      <xdr:row>33</xdr:row>
      <xdr:rowOff>19050</xdr:rowOff>
    </xdr:from>
    <xdr:to>
      <xdr:col>15</xdr:col>
      <xdr:colOff>347663</xdr:colOff>
      <xdr:row>34</xdr:row>
      <xdr:rowOff>161926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F363F2A2-6F91-4000-A7A5-C7774838DEF5}"/>
            </a:ext>
          </a:extLst>
        </xdr:cNvPr>
        <xdr:cNvSpPr txBox="1"/>
      </xdr:nvSpPr>
      <xdr:spPr>
        <a:xfrm>
          <a:off x="8943975" y="630555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16</a:t>
          </a:r>
        </a:p>
      </xdr:txBody>
    </xdr:sp>
    <xdr:clientData/>
  </xdr:twoCellAnchor>
  <xdr:twoCellAnchor>
    <xdr:from>
      <xdr:col>14</xdr:col>
      <xdr:colOff>104775</xdr:colOff>
      <xdr:row>36</xdr:row>
      <xdr:rowOff>47625</xdr:rowOff>
    </xdr:from>
    <xdr:to>
      <xdr:col>15</xdr:col>
      <xdr:colOff>42863</xdr:colOff>
      <xdr:row>38</xdr:row>
      <xdr:rowOff>1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3CF4C0DA-59A4-4AF8-83AC-A06A223A37BA}"/>
            </a:ext>
          </a:extLst>
        </xdr:cNvPr>
        <xdr:cNvSpPr txBox="1"/>
      </xdr:nvSpPr>
      <xdr:spPr>
        <a:xfrm>
          <a:off x="8639175" y="690562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24</a:t>
          </a:r>
        </a:p>
      </xdr:txBody>
    </xdr:sp>
    <xdr:clientData/>
  </xdr:twoCellAnchor>
  <xdr:twoCellAnchor>
    <xdr:from>
      <xdr:col>14</xdr:col>
      <xdr:colOff>104775</xdr:colOff>
      <xdr:row>39</xdr:row>
      <xdr:rowOff>142875</xdr:rowOff>
    </xdr:from>
    <xdr:to>
      <xdr:col>15</xdr:col>
      <xdr:colOff>42863</xdr:colOff>
      <xdr:row>41</xdr:row>
      <xdr:rowOff>95251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3E777DB-0085-48F3-B255-B78F27B0C223}"/>
            </a:ext>
          </a:extLst>
        </xdr:cNvPr>
        <xdr:cNvSpPr txBox="1"/>
      </xdr:nvSpPr>
      <xdr:spPr>
        <a:xfrm>
          <a:off x="8639175" y="757237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32</a:t>
          </a:r>
        </a:p>
      </xdr:txBody>
    </xdr:sp>
    <xdr:clientData/>
  </xdr:twoCellAnchor>
  <xdr:twoCellAnchor>
    <xdr:from>
      <xdr:col>14</xdr:col>
      <xdr:colOff>85725</xdr:colOff>
      <xdr:row>42</xdr:row>
      <xdr:rowOff>133350</xdr:rowOff>
    </xdr:from>
    <xdr:to>
      <xdr:col>15</xdr:col>
      <xdr:colOff>23813</xdr:colOff>
      <xdr:row>44</xdr:row>
      <xdr:rowOff>85726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58FBB9E5-7DA7-4E8B-A380-DE1EEDB50EC8}"/>
            </a:ext>
          </a:extLst>
        </xdr:cNvPr>
        <xdr:cNvSpPr txBox="1"/>
      </xdr:nvSpPr>
      <xdr:spPr>
        <a:xfrm>
          <a:off x="8620125" y="8134350"/>
          <a:ext cx="547688" cy="33337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40</a:t>
          </a:r>
        </a:p>
      </xdr:txBody>
    </xdr:sp>
    <xdr:clientData/>
  </xdr:twoCellAnchor>
  <xdr:twoCellAnchor>
    <xdr:from>
      <xdr:col>14</xdr:col>
      <xdr:colOff>419100</xdr:colOff>
      <xdr:row>31</xdr:row>
      <xdr:rowOff>76200</xdr:rowOff>
    </xdr:from>
    <xdr:to>
      <xdr:col>15</xdr:col>
      <xdr:colOff>357188</xdr:colOff>
      <xdr:row>33</xdr:row>
      <xdr:rowOff>28576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CCAECEED-BA56-44D9-A202-4477044B979A}"/>
            </a:ext>
          </a:extLst>
        </xdr:cNvPr>
        <xdr:cNvSpPr txBox="1"/>
      </xdr:nvSpPr>
      <xdr:spPr>
        <a:xfrm>
          <a:off x="8953500" y="59817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12</a:t>
          </a:r>
        </a:p>
      </xdr:txBody>
    </xdr:sp>
    <xdr:clientData/>
  </xdr:twoCellAnchor>
  <xdr:twoCellAnchor>
    <xdr:from>
      <xdr:col>14</xdr:col>
      <xdr:colOff>276225</xdr:colOff>
      <xdr:row>34</xdr:row>
      <xdr:rowOff>114300</xdr:rowOff>
    </xdr:from>
    <xdr:to>
      <xdr:col>15</xdr:col>
      <xdr:colOff>214313</xdr:colOff>
      <xdr:row>36</xdr:row>
      <xdr:rowOff>66676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20E5EFFD-7BCB-431A-BEEE-7784859A5465}"/>
            </a:ext>
          </a:extLst>
        </xdr:cNvPr>
        <xdr:cNvSpPr txBox="1"/>
      </xdr:nvSpPr>
      <xdr:spPr>
        <a:xfrm>
          <a:off x="8810625" y="65913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20</a:t>
          </a:r>
        </a:p>
      </xdr:txBody>
    </xdr:sp>
    <xdr:clientData/>
  </xdr:twoCellAnchor>
  <xdr:twoCellAnchor>
    <xdr:from>
      <xdr:col>14</xdr:col>
      <xdr:colOff>95250</xdr:colOff>
      <xdr:row>37</xdr:row>
      <xdr:rowOff>171450</xdr:rowOff>
    </xdr:from>
    <xdr:to>
      <xdr:col>15</xdr:col>
      <xdr:colOff>33338</xdr:colOff>
      <xdr:row>39</xdr:row>
      <xdr:rowOff>123826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14510B21-6059-4296-A52E-58A1754E2152}"/>
            </a:ext>
          </a:extLst>
        </xdr:cNvPr>
        <xdr:cNvSpPr txBox="1"/>
      </xdr:nvSpPr>
      <xdr:spPr>
        <a:xfrm>
          <a:off x="8629650" y="721995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28</a:t>
          </a:r>
        </a:p>
      </xdr:txBody>
    </xdr:sp>
    <xdr:clientData/>
  </xdr:twoCellAnchor>
  <xdr:twoCellAnchor>
    <xdr:from>
      <xdr:col>14</xdr:col>
      <xdr:colOff>76200</xdr:colOff>
      <xdr:row>41</xdr:row>
      <xdr:rowOff>38100</xdr:rowOff>
    </xdr:from>
    <xdr:to>
      <xdr:col>15</xdr:col>
      <xdr:colOff>14288</xdr:colOff>
      <xdr:row>42</xdr:row>
      <xdr:rowOff>180976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8DBDBCC8-4627-4D5D-92A5-046408071151}"/>
            </a:ext>
          </a:extLst>
        </xdr:cNvPr>
        <xdr:cNvSpPr txBox="1"/>
      </xdr:nvSpPr>
      <xdr:spPr>
        <a:xfrm>
          <a:off x="8610600" y="78486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36</a:t>
          </a:r>
        </a:p>
      </xdr:txBody>
    </xdr:sp>
    <xdr:clientData/>
  </xdr:twoCellAnchor>
  <xdr:twoCellAnchor>
    <xdr:from>
      <xdr:col>15</xdr:col>
      <xdr:colOff>276225</xdr:colOff>
      <xdr:row>28</xdr:row>
      <xdr:rowOff>28575</xdr:rowOff>
    </xdr:from>
    <xdr:to>
      <xdr:col>16</xdr:col>
      <xdr:colOff>214313</xdr:colOff>
      <xdr:row>29</xdr:row>
      <xdr:rowOff>171451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2D233D43-E08E-4C5E-A29A-A9522F21F93D}"/>
            </a:ext>
          </a:extLst>
        </xdr:cNvPr>
        <xdr:cNvSpPr txBox="1"/>
      </xdr:nvSpPr>
      <xdr:spPr>
        <a:xfrm>
          <a:off x="9420225" y="536257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4</a:t>
          </a:r>
        </a:p>
      </xdr:txBody>
    </xdr:sp>
    <xdr:clientData/>
  </xdr:twoCellAnchor>
  <xdr:twoCellAnchor>
    <xdr:from>
      <xdr:col>17</xdr:col>
      <xdr:colOff>19050</xdr:colOff>
      <xdr:row>24</xdr:row>
      <xdr:rowOff>0</xdr:rowOff>
    </xdr:from>
    <xdr:to>
      <xdr:col>17</xdr:col>
      <xdr:colOff>566738</xdr:colOff>
      <xdr:row>25</xdr:row>
      <xdr:rowOff>142876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BDCBF759-08D9-4F7B-9257-8486907D205E}"/>
            </a:ext>
          </a:extLst>
        </xdr:cNvPr>
        <xdr:cNvSpPr txBox="1"/>
      </xdr:nvSpPr>
      <xdr:spPr>
        <a:xfrm>
          <a:off x="10382250" y="45720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8</a:t>
          </a:r>
        </a:p>
      </xdr:txBody>
    </xdr:sp>
    <xdr:clientData/>
  </xdr:twoCellAnchor>
  <xdr:twoCellAnchor>
    <xdr:from>
      <xdr:col>18</xdr:col>
      <xdr:colOff>38100</xdr:colOff>
      <xdr:row>24</xdr:row>
      <xdr:rowOff>19050</xdr:rowOff>
    </xdr:from>
    <xdr:to>
      <xdr:col>18</xdr:col>
      <xdr:colOff>585788</xdr:colOff>
      <xdr:row>25</xdr:row>
      <xdr:rowOff>161926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F4706082-85EA-44BA-91EA-359E118A9893}"/>
            </a:ext>
          </a:extLst>
        </xdr:cNvPr>
        <xdr:cNvSpPr txBox="1"/>
      </xdr:nvSpPr>
      <xdr:spPr>
        <a:xfrm>
          <a:off x="11010900" y="459105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16</a:t>
          </a:r>
        </a:p>
      </xdr:txBody>
    </xdr:sp>
    <xdr:clientData/>
  </xdr:twoCellAnchor>
  <xdr:twoCellAnchor>
    <xdr:from>
      <xdr:col>19</xdr:col>
      <xdr:colOff>47625</xdr:colOff>
      <xdr:row>24</xdr:row>
      <xdr:rowOff>9525</xdr:rowOff>
    </xdr:from>
    <xdr:to>
      <xdr:col>19</xdr:col>
      <xdr:colOff>595313</xdr:colOff>
      <xdr:row>25</xdr:row>
      <xdr:rowOff>152401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AF8956AE-A116-4C60-B293-263DA1C7D00C}"/>
            </a:ext>
          </a:extLst>
        </xdr:cNvPr>
        <xdr:cNvSpPr txBox="1"/>
      </xdr:nvSpPr>
      <xdr:spPr>
        <a:xfrm>
          <a:off x="11630025" y="458152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24</a:t>
          </a:r>
        </a:p>
      </xdr:txBody>
    </xdr:sp>
    <xdr:clientData/>
  </xdr:twoCellAnchor>
  <xdr:oneCellAnchor>
    <xdr:from>
      <xdr:col>16</xdr:col>
      <xdr:colOff>428625</xdr:colOff>
      <xdr:row>10</xdr:row>
      <xdr:rowOff>28574</xdr:rowOff>
    </xdr:from>
    <xdr:ext cx="2143125" cy="1695451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AD8C0448-3D24-4EFD-8071-5FE5C6293DBC}"/>
            </a:ext>
          </a:extLst>
        </xdr:cNvPr>
        <xdr:cNvSpPr txBox="1"/>
      </xdr:nvSpPr>
      <xdr:spPr>
        <a:xfrm>
          <a:off x="10182225" y="1933574"/>
          <a:ext cx="2143125" cy="16954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CA" sz="1200" b="1"/>
            <a:t>Numbers</a:t>
          </a:r>
          <a:r>
            <a:rPr lang="en-CA" sz="1200" b="1" baseline="0"/>
            <a:t> in </a:t>
          </a:r>
          <a:r>
            <a:rPr lang="en-CA" sz="1200" b="1" baseline="0">
              <a:solidFill>
                <a:srgbClr val="FF3300"/>
              </a:solidFill>
            </a:rPr>
            <a:t>RED </a:t>
          </a:r>
          <a:r>
            <a:rPr lang="en-CA" sz="1200" b="1" baseline="0">
              <a:solidFill>
                <a:sysClr val="windowText" lastClr="000000"/>
              </a:solidFill>
            </a:rPr>
            <a:t>are the </a:t>
          </a:r>
          <a:r>
            <a:rPr lang="en-CA" sz="1200" b="1" i="1" baseline="0">
              <a:solidFill>
                <a:sysClr val="windowText" lastClr="000000"/>
              </a:solidFill>
            </a:rPr>
            <a:t>apparent scale values in MILS</a:t>
          </a:r>
          <a:r>
            <a:rPr lang="en-CA" sz="1200" b="1" i="0" baseline="0">
              <a:solidFill>
                <a:sysClr val="windowText" lastClr="000000"/>
              </a:solidFill>
            </a:rPr>
            <a:t> that HunterSense uses to locate the firing solution POI circle.  The numbers in BLACK are the scope's calibrated subtensions in actual MILS</a:t>
          </a:r>
          <a:endParaRPr lang="en-CA" sz="1200" b="1">
            <a:solidFill>
              <a:srgbClr val="FF3300"/>
            </a:solidFill>
          </a:endParaRPr>
        </a:p>
      </xdr:txBody>
    </xdr:sp>
    <xdr:clientData/>
  </xdr:oneCellAnchor>
  <xdr:twoCellAnchor editAs="oneCell">
    <xdr:from>
      <xdr:col>26</xdr:col>
      <xdr:colOff>228600</xdr:colOff>
      <xdr:row>0</xdr:row>
      <xdr:rowOff>161925</xdr:rowOff>
    </xdr:from>
    <xdr:to>
      <xdr:col>39</xdr:col>
      <xdr:colOff>76200</xdr:colOff>
      <xdr:row>50</xdr:row>
      <xdr:rowOff>115275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93D7E2F-7BDB-FEE1-8D5F-5334F92F9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78200" y="161925"/>
          <a:ext cx="7772400" cy="9478350"/>
        </a:xfrm>
        <a:prstGeom prst="rect">
          <a:avLst/>
        </a:prstGeom>
      </xdr:spPr>
    </xdr:pic>
    <xdr:clientData/>
  </xdr:twoCellAnchor>
  <xdr:twoCellAnchor editAs="oneCell">
    <xdr:from>
      <xdr:col>40</xdr:col>
      <xdr:colOff>28575</xdr:colOff>
      <xdr:row>5</xdr:row>
      <xdr:rowOff>114300</xdr:rowOff>
    </xdr:from>
    <xdr:to>
      <xdr:col>52</xdr:col>
      <xdr:colOff>485775</xdr:colOff>
      <xdr:row>40</xdr:row>
      <xdr:rowOff>101037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626892D-383C-E94B-650F-0465D1092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12575" y="1066800"/>
          <a:ext cx="7772400" cy="665423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990914</xdr:colOff>
      <xdr:row>2</xdr:row>
      <xdr:rowOff>9524</xdr:rowOff>
    </xdr:from>
    <xdr:to>
      <xdr:col>15</xdr:col>
      <xdr:colOff>418289</xdr:colOff>
      <xdr:row>49</xdr:row>
      <xdr:rowOff>56024</xdr:rowOff>
    </xdr:to>
    <xdr:pic>
      <xdr:nvPicPr>
        <xdr:cNvPr id="16" name="Riflescope View 50m">
          <a:extLst>
            <a:ext uri="{FF2B5EF4-FFF2-40B4-BE49-F238E27FC236}">
              <a16:creationId xmlns:a16="http://schemas.microsoft.com/office/drawing/2014/main" id="{48B14CB0-5162-7081-AA9D-8680DE5067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saturation sat="66000"/>
                  </a14:imgEffect>
                  <a14:imgEffect>
                    <a14:brightnessContrast bright="40000" contrast="-40000"/>
                  </a14:imgEffect>
                </a14:imgLayer>
              </a14:imgProps>
            </a:ext>
          </a:extLst>
        </a:blip>
        <a:srcRect l="29044" r="29044"/>
        <a:stretch/>
      </xdr:blipFill>
      <xdr:spPr>
        <a:xfrm>
          <a:off x="6667814" y="390524"/>
          <a:ext cx="9000000" cy="900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278219</xdr:colOff>
      <xdr:row>2</xdr:row>
      <xdr:rowOff>28575</xdr:rowOff>
    </xdr:from>
    <xdr:to>
      <xdr:col>31</xdr:col>
      <xdr:colOff>134219</xdr:colOff>
      <xdr:row>49</xdr:row>
      <xdr:rowOff>75075</xdr:rowOff>
    </xdr:to>
    <xdr:pic>
      <xdr:nvPicPr>
        <xdr:cNvPr id="5" name="Binoculars View 50m">
          <a:extLst>
            <a:ext uri="{FF2B5EF4-FFF2-40B4-BE49-F238E27FC236}">
              <a16:creationId xmlns:a16="http://schemas.microsoft.com/office/drawing/2014/main" id="{E5EB1BD2-5E7D-06B5-75D3-8114E30280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16137344" y="409575"/>
          <a:ext cx="9000000" cy="9000000"/>
        </a:xfrm>
        <a:prstGeom prst="rect">
          <a:avLst/>
        </a:prstGeom>
      </xdr:spPr>
    </xdr:pic>
    <xdr:clientData/>
  </xdr:twoCellAnchor>
  <xdr:twoCellAnchor>
    <xdr:from>
      <xdr:col>16</xdr:col>
      <xdr:colOff>581024</xdr:colOff>
      <xdr:row>7</xdr:row>
      <xdr:rowOff>38099</xdr:rowOff>
    </xdr:from>
    <xdr:to>
      <xdr:col>21</xdr:col>
      <xdr:colOff>57149</xdr:colOff>
      <xdr:row>23</xdr:row>
      <xdr:rowOff>133350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7FA42A31-C0CC-79B7-6923-AE8B63036302}"/>
            </a:ext>
          </a:extLst>
        </xdr:cNvPr>
        <xdr:cNvSpPr/>
      </xdr:nvSpPr>
      <xdr:spPr>
        <a:xfrm>
          <a:off x="16440149" y="1371599"/>
          <a:ext cx="2524125" cy="3143251"/>
        </a:xfrm>
        <a:prstGeom prst="roundRect">
          <a:avLst/>
        </a:prstGeom>
        <a:solidFill>
          <a:schemeClr val="tx2">
            <a:lumMod val="50000"/>
            <a:lumOff val="50000"/>
            <a:alpha val="85000"/>
          </a:schemeClr>
        </a:solidFill>
        <a:ln>
          <a:solidFill>
            <a:schemeClr val="tx2">
              <a:lumMod val="50000"/>
              <a:lumOff val="5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 anchorCtr="0"/>
        <a:lstStyle/>
        <a:p>
          <a:pPr algn="l"/>
          <a:r>
            <a:rPr lang="en-CA" sz="1200" b="1">
              <a:solidFill>
                <a:schemeClr val="bg1"/>
              </a:solidFill>
            </a:rPr>
            <a:t>View</a:t>
          </a:r>
          <a:r>
            <a:rPr lang="en-CA" sz="1200" b="1" baseline="0">
              <a:solidFill>
                <a:schemeClr val="bg1"/>
              </a:solidFill>
            </a:rPr>
            <a:t> through binoculars.</a:t>
          </a:r>
        </a:p>
        <a:p>
          <a:pPr algn="l"/>
          <a:endParaRPr lang="en-CA" sz="1200" b="1" baseline="0">
            <a:solidFill>
              <a:schemeClr val="bg1"/>
            </a:solidFill>
          </a:endParaRPr>
        </a:p>
        <a:p>
          <a:pPr algn="l"/>
          <a:r>
            <a:rPr lang="en-CA" sz="1200" b="1" baseline="0">
              <a:solidFill>
                <a:schemeClr val="bg1"/>
              </a:solidFill>
            </a:rPr>
            <a:t>1. Distance to markers are relative to my position in world space coordinates</a:t>
          </a:r>
        </a:p>
        <a:p>
          <a:pPr algn="l"/>
          <a:r>
            <a:rPr lang="en-CA" sz="1200" b="1" baseline="0">
              <a:solidFill>
                <a:schemeClr val="bg1"/>
              </a:solidFill>
            </a:rPr>
            <a:t>2.  Laser rangefinder shows a 0.5 meter discrepancy relative to the markers.</a:t>
          </a:r>
        </a:p>
        <a:p>
          <a:pPr algn="l"/>
          <a:r>
            <a:rPr lang="en-CA" sz="1200" b="1" baseline="0">
              <a:solidFill>
                <a:schemeClr val="bg1"/>
              </a:solidFill>
            </a:rPr>
            <a:t>3.  Compare to the riflescope view.  HunterSense measures distance relative to the </a:t>
          </a:r>
          <a:r>
            <a:rPr lang="en-CA" sz="1200" b="1" i="1" baseline="0">
              <a:solidFill>
                <a:schemeClr val="bg1"/>
              </a:solidFill>
            </a:rPr>
            <a:t>position of the rifle muzzle</a:t>
          </a:r>
          <a:r>
            <a:rPr lang="en-CA" sz="1200" b="1" i="0" baseline="0">
              <a:solidFill>
                <a:schemeClr val="bg1"/>
              </a:solidFill>
            </a:rPr>
            <a:t>. </a:t>
          </a:r>
        </a:p>
        <a:p>
          <a:pPr algn="l"/>
          <a:r>
            <a:rPr lang="en-CA" sz="1200" b="1" i="0" baseline="0">
              <a:solidFill>
                <a:schemeClr val="bg1"/>
              </a:solidFill>
            </a:rPr>
            <a:t>The discrepancies are probably due to placement errors in the markers</a:t>
          </a:r>
          <a:endParaRPr lang="en-CA" sz="1200" b="1" baseline="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962025</xdr:colOff>
      <xdr:row>60</xdr:row>
      <xdr:rowOff>66675</xdr:rowOff>
    </xdr:from>
    <xdr:to>
      <xdr:col>7</xdr:col>
      <xdr:colOff>1018050</xdr:colOff>
      <xdr:row>107</xdr:row>
      <xdr:rowOff>113175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D42AE7-BEE2-4B56-BC6D-B021096B78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colorTemperature colorTemp="11200"/>
                  </a14:imgEffect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962025" y="11496675"/>
          <a:ext cx="9000000" cy="9000000"/>
        </a:xfrm>
        <a:prstGeom prst="rect">
          <a:avLst/>
        </a:prstGeom>
      </xdr:spPr>
    </xdr:pic>
    <xdr:clientData/>
  </xdr:twoCellAnchor>
  <xdr:twoCellAnchor>
    <xdr:from>
      <xdr:col>5</xdr:col>
      <xdr:colOff>981074</xdr:colOff>
      <xdr:row>66</xdr:row>
      <xdr:rowOff>9525</xdr:rowOff>
    </xdr:from>
    <xdr:to>
      <xdr:col>7</xdr:col>
      <xdr:colOff>238124</xdr:colOff>
      <xdr:row>71</xdr:row>
      <xdr:rowOff>50673</xdr:rowOff>
    </xdr:to>
    <xdr:sp macro="" textlink="">
      <xdr:nvSpPr>
        <xdr:cNvPr id="4" name="Speech Bubble: Rectangle with Corners Rounded 3">
          <a:extLst>
            <a:ext uri="{FF2B5EF4-FFF2-40B4-BE49-F238E27FC236}">
              <a16:creationId xmlns:a16="http://schemas.microsoft.com/office/drawing/2014/main" id="{D8A83718-6475-747B-5FCA-44B629066476}"/>
            </a:ext>
          </a:extLst>
        </xdr:cNvPr>
        <xdr:cNvSpPr/>
      </xdr:nvSpPr>
      <xdr:spPr>
        <a:xfrm>
          <a:off x="7705724" y="12582525"/>
          <a:ext cx="1476375" cy="993648"/>
        </a:xfrm>
        <a:prstGeom prst="wedgeRoundRectCallout">
          <a:avLst>
            <a:gd name="adj1" fmla="val -22769"/>
            <a:gd name="adj2" fmla="val 101368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CA" sz="1100"/>
            <a:t>Remington 700 LR 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725894</xdr:colOff>
      <xdr:row>1</xdr:row>
      <xdr:rowOff>171450</xdr:rowOff>
    </xdr:from>
    <xdr:to>
      <xdr:col>18</xdr:col>
      <xdr:colOff>124469</xdr:colOff>
      <xdr:row>58</xdr:row>
      <xdr:rowOff>112950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1348B06-91F6-7935-3918-3A3B1412F3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6402794" y="361950"/>
          <a:ext cx="10800000" cy="108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544919</xdr:colOff>
      <xdr:row>1</xdr:row>
      <xdr:rowOff>19050</xdr:rowOff>
    </xdr:from>
    <xdr:to>
      <xdr:col>29</xdr:col>
      <xdr:colOff>437894</xdr:colOff>
      <xdr:row>95</xdr:row>
      <xdr:rowOff>112050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C5163D-0669-319E-38FF-FD70D3DD62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6221819" y="209550"/>
          <a:ext cx="18000000" cy="1800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1994</xdr:colOff>
      <xdr:row>1</xdr:row>
      <xdr:rowOff>0</xdr:rowOff>
    </xdr:from>
    <xdr:to>
      <xdr:col>37</xdr:col>
      <xdr:colOff>438794</xdr:colOff>
      <xdr:row>57</xdr:row>
      <xdr:rowOff>132000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ED98BB3-D0B0-3A75-3633-D47D2836B1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291" r="28849"/>
        <a:stretch/>
      </xdr:blipFill>
      <xdr:spPr>
        <a:xfrm>
          <a:off x="12193994" y="190500"/>
          <a:ext cx="10800000" cy="10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573494</xdr:colOff>
      <xdr:row>1</xdr:row>
      <xdr:rowOff>57150</xdr:rowOff>
    </xdr:from>
    <xdr:to>
      <xdr:col>18</xdr:col>
      <xdr:colOff>400694</xdr:colOff>
      <xdr:row>57</xdr:row>
      <xdr:rowOff>189150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36B360-DCF1-B552-0011-44157A8FF2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harpenSoften amount="25000"/>
                  </a14:imgEffect>
                  <a14:imgEffect>
                    <a14:brightnessContrast bright="4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573494" y="247650"/>
          <a:ext cx="10800000" cy="10800000"/>
        </a:xfrm>
        <a:prstGeom prst="rect">
          <a:avLst/>
        </a:prstGeom>
      </xdr:spPr>
    </xdr:pic>
    <xdr:clientData/>
  </xdr:twoCellAnchor>
  <xdr:oneCellAnchor>
    <xdr:from>
      <xdr:col>11</xdr:col>
      <xdr:colOff>504825</xdr:colOff>
      <xdr:row>27</xdr:row>
      <xdr:rowOff>76200</xdr:rowOff>
    </xdr:from>
    <xdr:ext cx="438150" cy="280205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E2DAAD5B-B7D1-6610-9F99-796BB4A4E6EE}"/>
            </a:ext>
          </a:extLst>
        </xdr:cNvPr>
        <xdr:cNvSpPr txBox="1"/>
      </xdr:nvSpPr>
      <xdr:spPr>
        <a:xfrm>
          <a:off x="7210425" y="5219700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10</a:t>
          </a:r>
        </a:p>
      </xdr:txBody>
    </xdr:sp>
    <xdr:clientData/>
  </xdr:oneCellAnchor>
  <xdr:oneCellAnchor>
    <xdr:from>
      <xdr:col>11</xdr:col>
      <xdr:colOff>87719</xdr:colOff>
      <xdr:row>27</xdr:row>
      <xdr:rowOff>66675</xdr:rowOff>
    </xdr:from>
    <xdr:ext cx="493306" cy="280205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F949D60B-77B6-40B1-B672-D2D5606F7235}"/>
            </a:ext>
          </a:extLst>
        </xdr:cNvPr>
        <xdr:cNvSpPr txBox="1"/>
      </xdr:nvSpPr>
      <xdr:spPr>
        <a:xfrm>
          <a:off x="6793319" y="5210175"/>
          <a:ext cx="493306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7.5</a:t>
          </a:r>
        </a:p>
      </xdr:txBody>
    </xdr:sp>
    <xdr:clientData/>
  </xdr:oneCellAnchor>
  <xdr:oneCellAnchor>
    <xdr:from>
      <xdr:col>10</xdr:col>
      <xdr:colOff>354419</xdr:colOff>
      <xdr:row>27</xdr:row>
      <xdr:rowOff>66675</xdr:rowOff>
    </xdr:from>
    <xdr:ext cx="438150" cy="280205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D27FFAF4-00A6-4629-ADE1-363193381B46}"/>
            </a:ext>
          </a:extLst>
        </xdr:cNvPr>
        <xdr:cNvSpPr txBox="1"/>
      </xdr:nvSpPr>
      <xdr:spPr>
        <a:xfrm>
          <a:off x="6450419" y="5210175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5</a:t>
          </a:r>
        </a:p>
      </xdr:txBody>
    </xdr:sp>
    <xdr:clientData/>
  </xdr:oneCellAnchor>
  <xdr:oneCellAnchor>
    <xdr:from>
      <xdr:col>9</xdr:col>
      <xdr:colOff>602068</xdr:colOff>
      <xdr:row>27</xdr:row>
      <xdr:rowOff>66675</xdr:rowOff>
    </xdr:from>
    <xdr:ext cx="464731" cy="280205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F286658C-E671-4767-AB59-5537F8A58FAF}"/>
            </a:ext>
          </a:extLst>
        </xdr:cNvPr>
        <xdr:cNvSpPr txBox="1"/>
      </xdr:nvSpPr>
      <xdr:spPr>
        <a:xfrm>
          <a:off x="6088468" y="5210175"/>
          <a:ext cx="46473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2.5</a:t>
          </a:r>
        </a:p>
      </xdr:txBody>
    </xdr:sp>
    <xdr:clientData/>
  </xdr:oneCellAnchor>
  <xdr:oneCellAnchor>
    <xdr:from>
      <xdr:col>9</xdr:col>
      <xdr:colOff>535394</xdr:colOff>
      <xdr:row>36</xdr:row>
      <xdr:rowOff>104775</xdr:rowOff>
    </xdr:from>
    <xdr:ext cx="438150" cy="280205"/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17D5ED0B-02E6-4257-ADE6-106080C526CC}"/>
            </a:ext>
          </a:extLst>
        </xdr:cNvPr>
        <xdr:cNvSpPr txBox="1"/>
      </xdr:nvSpPr>
      <xdr:spPr>
        <a:xfrm>
          <a:off x="6021794" y="6962775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10</a:t>
          </a:r>
        </a:p>
      </xdr:txBody>
    </xdr:sp>
    <xdr:clientData/>
  </xdr:oneCellAnchor>
  <xdr:oneCellAnchor>
    <xdr:from>
      <xdr:col>9</xdr:col>
      <xdr:colOff>525869</xdr:colOff>
      <xdr:row>38</xdr:row>
      <xdr:rowOff>104775</xdr:rowOff>
    </xdr:from>
    <xdr:ext cx="702856" cy="428625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841EEC64-1A0E-4339-8D4F-5667618176B4}"/>
            </a:ext>
          </a:extLst>
        </xdr:cNvPr>
        <xdr:cNvSpPr txBox="1"/>
      </xdr:nvSpPr>
      <xdr:spPr>
        <a:xfrm>
          <a:off x="6012269" y="7343775"/>
          <a:ext cx="702856" cy="4286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CA" sz="1200" b="1">
              <a:solidFill>
                <a:srgbClr val="FF0000"/>
              </a:solidFill>
            </a:rPr>
            <a:t>   12.5</a:t>
          </a:r>
        </a:p>
      </xdr:txBody>
    </xdr:sp>
    <xdr:clientData/>
  </xdr:oneCellAnchor>
  <xdr:oneCellAnchor>
    <xdr:from>
      <xdr:col>9</xdr:col>
      <xdr:colOff>535394</xdr:colOff>
      <xdr:row>40</xdr:row>
      <xdr:rowOff>76200</xdr:rowOff>
    </xdr:from>
    <xdr:ext cx="438150" cy="280205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F3C144F-B905-4442-91CB-D648165F9DEC}"/>
            </a:ext>
          </a:extLst>
        </xdr:cNvPr>
        <xdr:cNvSpPr txBox="1"/>
      </xdr:nvSpPr>
      <xdr:spPr>
        <a:xfrm>
          <a:off x="6021794" y="7696200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15</a:t>
          </a:r>
        </a:p>
      </xdr:txBody>
    </xdr:sp>
    <xdr:clientData/>
  </xdr:oneCellAnchor>
  <xdr:oneCellAnchor>
    <xdr:from>
      <xdr:col>9</xdr:col>
      <xdr:colOff>563969</xdr:colOff>
      <xdr:row>34</xdr:row>
      <xdr:rowOff>123825</xdr:rowOff>
    </xdr:from>
    <xdr:ext cx="531406" cy="280205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7AB6DB72-C141-46D0-ABBA-E3C4323440A9}"/>
            </a:ext>
          </a:extLst>
        </xdr:cNvPr>
        <xdr:cNvSpPr txBox="1"/>
      </xdr:nvSpPr>
      <xdr:spPr>
        <a:xfrm>
          <a:off x="6050369" y="6600825"/>
          <a:ext cx="531406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7.5</a:t>
          </a:r>
        </a:p>
      </xdr:txBody>
    </xdr:sp>
    <xdr:clientData/>
  </xdr:oneCellAnchor>
  <xdr:oneCellAnchor>
    <xdr:from>
      <xdr:col>9</xdr:col>
      <xdr:colOff>554444</xdr:colOff>
      <xdr:row>32</xdr:row>
      <xdr:rowOff>123825</xdr:rowOff>
    </xdr:from>
    <xdr:ext cx="438150" cy="468077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39C1C832-5621-4D32-8987-D290583E2DAB}"/>
            </a:ext>
          </a:extLst>
        </xdr:cNvPr>
        <xdr:cNvSpPr txBox="1"/>
      </xdr:nvSpPr>
      <xdr:spPr>
        <a:xfrm>
          <a:off x="6040844" y="6219825"/>
          <a:ext cx="438150" cy="4680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5</a:t>
          </a:r>
        </a:p>
        <a:p>
          <a:endParaRPr lang="en-CA" sz="1200" b="1">
            <a:solidFill>
              <a:srgbClr val="FF0000"/>
            </a:solidFill>
          </a:endParaRPr>
        </a:p>
      </xdr:txBody>
    </xdr:sp>
    <xdr:clientData/>
  </xdr:oneCellAnchor>
  <xdr:oneCellAnchor>
    <xdr:from>
      <xdr:col>9</xdr:col>
      <xdr:colOff>516344</xdr:colOff>
      <xdr:row>30</xdr:row>
      <xdr:rowOff>180975</xdr:rowOff>
    </xdr:from>
    <xdr:ext cx="617131" cy="280205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99B5D01A-6992-4F87-8721-BD1CFB7D04A4}"/>
            </a:ext>
          </a:extLst>
        </xdr:cNvPr>
        <xdr:cNvSpPr txBox="1"/>
      </xdr:nvSpPr>
      <xdr:spPr>
        <a:xfrm>
          <a:off x="6002744" y="5895975"/>
          <a:ext cx="61713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2.5</a:t>
          </a:r>
        </a:p>
      </xdr:txBody>
    </xdr:sp>
    <xdr:clientData/>
  </xdr:oneCellAnchor>
  <xdr:twoCellAnchor>
    <xdr:from>
      <xdr:col>9</xdr:col>
      <xdr:colOff>600074</xdr:colOff>
      <xdr:row>15</xdr:row>
      <xdr:rowOff>85724</xdr:rowOff>
    </xdr:from>
    <xdr:to>
      <xdr:col>14</xdr:col>
      <xdr:colOff>200025</xdr:colOff>
      <xdr:row>22</xdr:row>
      <xdr:rowOff>66675</xdr:rowOff>
    </xdr:to>
    <xdr:sp macro="" textlink="">
      <xdr:nvSpPr>
        <xdr:cNvPr id="22" name="Speech Bubble: Rectangle with Corners Rounded 21">
          <a:extLst>
            <a:ext uri="{FF2B5EF4-FFF2-40B4-BE49-F238E27FC236}">
              <a16:creationId xmlns:a16="http://schemas.microsoft.com/office/drawing/2014/main" id="{0F521B29-68A1-E5BE-B408-5F88E5D39595}"/>
            </a:ext>
          </a:extLst>
        </xdr:cNvPr>
        <xdr:cNvSpPr/>
      </xdr:nvSpPr>
      <xdr:spPr>
        <a:xfrm>
          <a:off x="6086474" y="2943224"/>
          <a:ext cx="2647951" cy="1314451"/>
        </a:xfrm>
        <a:prstGeom prst="wedgeRoundRectCallout">
          <a:avLst/>
        </a:prstGeom>
        <a:solidFill>
          <a:schemeClr val="bg1">
            <a:lumMod val="95000"/>
            <a:alpha val="33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CA" sz="1200" b="1">
              <a:solidFill>
                <a:schemeClr val="tx1">
                  <a:lumMod val="95000"/>
                  <a:lumOff val="5000"/>
                </a:schemeClr>
              </a:solidFill>
            </a:rPr>
            <a:t>Numbers</a:t>
          </a:r>
          <a:r>
            <a:rPr lang="en-CA" sz="1200" b="1" baseline="0">
              <a:solidFill>
                <a:schemeClr val="tx1">
                  <a:lumMod val="95000"/>
                  <a:lumOff val="5000"/>
                </a:schemeClr>
              </a:solidFill>
            </a:rPr>
            <a:t> in </a:t>
          </a:r>
          <a:r>
            <a:rPr lang="en-CA" sz="1200" b="1" baseline="0">
              <a:solidFill>
                <a:srgbClr val="FF0000"/>
              </a:solidFill>
            </a:rPr>
            <a:t>RED </a:t>
          </a:r>
          <a:r>
            <a:rPr lang="en-CA" sz="1200" b="1" baseline="0">
              <a:solidFill>
                <a:schemeClr val="tx1"/>
              </a:solidFill>
            </a:rPr>
            <a:t>are (in-game) MILS</a:t>
          </a:r>
        </a:p>
        <a:p>
          <a:pPr algn="l"/>
          <a:r>
            <a:rPr lang="en-CA" sz="1200" b="1" baseline="0">
              <a:solidFill>
                <a:schemeClr val="tx1"/>
              </a:solidFill>
            </a:rPr>
            <a:t>Numbers in </a:t>
          </a:r>
          <a:r>
            <a:rPr lang="en-CA" sz="1200" b="1" baseline="0">
              <a:solidFill>
                <a:schemeClr val="tx2">
                  <a:lumMod val="75000"/>
                  <a:lumOff val="25000"/>
                </a:schemeClr>
              </a:solidFill>
            </a:rPr>
            <a:t>BLUE </a:t>
          </a:r>
          <a:r>
            <a:rPr lang="en-CA" sz="1200" b="1" baseline="0">
              <a:solidFill>
                <a:schemeClr val="tx1"/>
              </a:solidFill>
            </a:rPr>
            <a:t>are in MOA</a:t>
          </a:r>
        </a:p>
        <a:p>
          <a:pPr algn="l"/>
          <a:endParaRPr lang="en-CA" sz="1200" b="1" baseline="0">
            <a:solidFill>
              <a:schemeClr val="tx1"/>
            </a:solidFill>
          </a:endParaRPr>
        </a:p>
        <a:p>
          <a:pPr algn="l"/>
          <a:r>
            <a:rPr lang="en-CA" sz="1200" b="1" baseline="0">
              <a:solidFill>
                <a:schemeClr val="tx1"/>
              </a:solidFill>
            </a:rPr>
            <a:t>SFP Deploy MOA Reticle</a:t>
          </a:r>
        </a:p>
        <a:p>
          <a:pPr algn="l"/>
          <a:r>
            <a:rPr lang="en-CA" sz="1200" b="1" baseline="0">
              <a:solidFill>
                <a:schemeClr val="tx1"/>
              </a:solidFill>
            </a:rPr>
            <a:t>Calibrated Values at 16x</a:t>
          </a:r>
          <a:endParaRPr lang="en-CA" sz="1200" b="1">
            <a:solidFill>
              <a:schemeClr val="tx1">
                <a:lumMod val="95000"/>
                <a:lumOff val="5000"/>
              </a:schemeClr>
            </a:solidFill>
          </a:endParaRPr>
        </a:p>
      </xdr:txBody>
    </xdr:sp>
    <xdr:clientData/>
  </xdr:twoCellAnchor>
  <xdr:oneCellAnchor>
    <xdr:from>
      <xdr:col>10</xdr:col>
      <xdr:colOff>142875</xdr:colOff>
      <xdr:row>25</xdr:row>
      <xdr:rowOff>123825</xdr:rowOff>
    </xdr:from>
    <xdr:ext cx="323850" cy="280205"/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37F55627-48C7-97AD-7918-BFF1F9F37776}"/>
            </a:ext>
          </a:extLst>
        </xdr:cNvPr>
        <xdr:cNvSpPr txBox="1"/>
      </xdr:nvSpPr>
      <xdr:spPr>
        <a:xfrm>
          <a:off x="6238875" y="4886325"/>
          <a:ext cx="3238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5</a:t>
          </a:r>
        </a:p>
      </xdr:txBody>
    </xdr:sp>
    <xdr:clientData/>
  </xdr:oneCellAnchor>
  <xdr:oneCellAnchor>
    <xdr:from>
      <xdr:col>10</xdr:col>
      <xdr:colOff>440143</xdr:colOff>
      <xdr:row>25</xdr:row>
      <xdr:rowOff>123825</xdr:rowOff>
    </xdr:from>
    <xdr:ext cx="407581" cy="280205"/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A484E643-B4D8-49E6-9935-D109E33C2336}"/>
            </a:ext>
          </a:extLst>
        </xdr:cNvPr>
        <xdr:cNvSpPr txBox="1"/>
      </xdr:nvSpPr>
      <xdr:spPr>
        <a:xfrm>
          <a:off x="6536143" y="488632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10</a:t>
          </a:r>
        </a:p>
      </xdr:txBody>
    </xdr:sp>
    <xdr:clientData/>
  </xdr:oneCellAnchor>
  <xdr:oneCellAnchor>
    <xdr:from>
      <xdr:col>11</xdr:col>
      <xdr:colOff>211544</xdr:colOff>
      <xdr:row>25</xdr:row>
      <xdr:rowOff>123825</xdr:rowOff>
    </xdr:from>
    <xdr:ext cx="407581" cy="280205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93C1EEEC-1957-40D5-8DA2-9D7E5DD0A46A}"/>
            </a:ext>
          </a:extLst>
        </xdr:cNvPr>
        <xdr:cNvSpPr txBox="1"/>
      </xdr:nvSpPr>
      <xdr:spPr>
        <a:xfrm>
          <a:off x="6917144" y="488632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15</a:t>
          </a:r>
        </a:p>
      </xdr:txBody>
    </xdr:sp>
    <xdr:clientData/>
  </xdr:oneCellAnchor>
  <xdr:oneCellAnchor>
    <xdr:from>
      <xdr:col>11</xdr:col>
      <xdr:colOff>563969</xdr:colOff>
      <xdr:row>25</xdr:row>
      <xdr:rowOff>123825</xdr:rowOff>
    </xdr:from>
    <xdr:ext cx="407581" cy="280205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91E107ED-9E8C-4054-8092-6E672E12E5DB}"/>
            </a:ext>
          </a:extLst>
        </xdr:cNvPr>
        <xdr:cNvSpPr txBox="1"/>
      </xdr:nvSpPr>
      <xdr:spPr>
        <a:xfrm>
          <a:off x="7269569" y="488632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20</a:t>
          </a:r>
        </a:p>
      </xdr:txBody>
    </xdr:sp>
    <xdr:clientData/>
  </xdr:oneCellAnchor>
  <xdr:oneCellAnchor>
    <xdr:from>
      <xdr:col>10</xdr:col>
      <xdr:colOff>411569</xdr:colOff>
      <xdr:row>31</xdr:row>
      <xdr:rowOff>0</xdr:rowOff>
    </xdr:from>
    <xdr:ext cx="407581" cy="280205"/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F7D7C37C-EDC0-448A-A7AA-22C84A6B1F65}"/>
            </a:ext>
          </a:extLst>
        </xdr:cNvPr>
        <xdr:cNvSpPr txBox="1"/>
      </xdr:nvSpPr>
      <xdr:spPr>
        <a:xfrm>
          <a:off x="6507569" y="590550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5</a:t>
          </a:r>
        </a:p>
      </xdr:txBody>
    </xdr:sp>
    <xdr:clientData/>
  </xdr:oneCellAnchor>
  <xdr:oneCellAnchor>
    <xdr:from>
      <xdr:col>10</xdr:col>
      <xdr:colOff>363944</xdr:colOff>
      <xdr:row>32</xdr:row>
      <xdr:rowOff>133350</xdr:rowOff>
    </xdr:from>
    <xdr:ext cx="407581" cy="280205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B6A907FF-D942-4CC7-8DCF-0137D3A08FDE}"/>
            </a:ext>
          </a:extLst>
        </xdr:cNvPr>
        <xdr:cNvSpPr txBox="1"/>
      </xdr:nvSpPr>
      <xdr:spPr>
        <a:xfrm>
          <a:off x="6459944" y="622935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10</a:t>
          </a:r>
        </a:p>
      </xdr:txBody>
    </xdr:sp>
    <xdr:clientData/>
  </xdr:oneCellAnchor>
  <xdr:oneCellAnchor>
    <xdr:from>
      <xdr:col>10</xdr:col>
      <xdr:colOff>373469</xdr:colOff>
      <xdr:row>34</xdr:row>
      <xdr:rowOff>114300</xdr:rowOff>
    </xdr:from>
    <xdr:ext cx="407581" cy="280205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39361054-9E55-4CE8-840C-29BDF0424FC0}"/>
            </a:ext>
          </a:extLst>
        </xdr:cNvPr>
        <xdr:cNvSpPr txBox="1"/>
      </xdr:nvSpPr>
      <xdr:spPr>
        <a:xfrm>
          <a:off x="6469469" y="659130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15</a:t>
          </a:r>
        </a:p>
      </xdr:txBody>
    </xdr:sp>
    <xdr:clientData/>
  </xdr:oneCellAnchor>
  <xdr:oneCellAnchor>
    <xdr:from>
      <xdr:col>10</xdr:col>
      <xdr:colOff>373469</xdr:colOff>
      <xdr:row>36</xdr:row>
      <xdr:rowOff>104775</xdr:rowOff>
    </xdr:from>
    <xdr:ext cx="407581" cy="280205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30ACA0B5-9C46-4E69-982E-62E2D9D628C2}"/>
            </a:ext>
          </a:extLst>
        </xdr:cNvPr>
        <xdr:cNvSpPr txBox="1"/>
      </xdr:nvSpPr>
      <xdr:spPr>
        <a:xfrm>
          <a:off x="6469469" y="696277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20</a:t>
          </a:r>
        </a:p>
      </xdr:txBody>
    </xdr:sp>
    <xdr:clientData/>
  </xdr:oneCellAnchor>
  <xdr:oneCellAnchor>
    <xdr:from>
      <xdr:col>10</xdr:col>
      <xdr:colOff>411569</xdr:colOff>
      <xdr:row>38</xdr:row>
      <xdr:rowOff>104775</xdr:rowOff>
    </xdr:from>
    <xdr:ext cx="407581" cy="280205"/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24440BF4-4DF3-4174-AD4B-88781AF8E7F2}"/>
            </a:ext>
          </a:extLst>
        </xdr:cNvPr>
        <xdr:cNvSpPr txBox="1"/>
      </xdr:nvSpPr>
      <xdr:spPr>
        <a:xfrm>
          <a:off x="6507569" y="734377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25</a:t>
          </a:r>
        </a:p>
      </xdr:txBody>
    </xdr:sp>
    <xdr:clientData/>
  </xdr:oneCellAnchor>
  <xdr:oneCellAnchor>
    <xdr:from>
      <xdr:col>10</xdr:col>
      <xdr:colOff>411569</xdr:colOff>
      <xdr:row>40</xdr:row>
      <xdr:rowOff>76200</xdr:rowOff>
    </xdr:from>
    <xdr:ext cx="407581" cy="280205"/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744F7410-6CF5-414A-A808-85E203741A07}"/>
            </a:ext>
          </a:extLst>
        </xdr:cNvPr>
        <xdr:cNvSpPr txBox="1"/>
      </xdr:nvSpPr>
      <xdr:spPr>
        <a:xfrm>
          <a:off x="6507569" y="769620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30</a:t>
          </a: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1014411</xdr:colOff>
      <xdr:row>79</xdr:row>
      <xdr:rowOff>19052</xdr:rowOff>
    </xdr:from>
    <xdr:to>
      <xdr:col>15</xdr:col>
      <xdr:colOff>127236</xdr:colOff>
      <xdr:row>132</xdr:row>
      <xdr:rowOff>55581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81E9AF9F-E572-F12A-9394-0D577045CA4C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19</xdr:col>
      <xdr:colOff>571500</xdr:colOff>
      <xdr:row>79</xdr:row>
      <xdr:rowOff>104775</xdr:rowOff>
    </xdr:from>
    <xdr:to>
      <xdr:col>37</xdr:col>
      <xdr:colOff>46275</xdr:colOff>
      <xdr:row>132</xdr:row>
      <xdr:rowOff>141304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B9DEA3F-40D4-4169-B184-8E1E1D6A7E1A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2961A-FEE9-4A05-BB88-475CBF3FF1D7}">
  <dimension ref="A1"/>
  <sheetViews>
    <sheetView tabSelected="1" topLeftCell="C4" workbookViewId="0">
      <selection activeCell="AW53" sqref="AW5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FE8A8-A31F-4DF3-BC3E-FA84D89FF624}">
  <dimension ref="A1:E65"/>
  <sheetViews>
    <sheetView topLeftCell="A58" workbookViewId="0">
      <selection activeCell="J67" sqref="J67"/>
    </sheetView>
  </sheetViews>
  <sheetFormatPr defaultRowHeight="15" x14ac:dyDescent="0.25"/>
  <cols>
    <col min="1" max="1" width="29.85546875" customWidth="1"/>
    <col min="2" max="2" width="15.5703125" customWidth="1"/>
    <col min="3" max="4" width="19.85546875" customWidth="1"/>
    <col min="5" max="6" width="15.7109375" customWidth="1"/>
    <col min="7" max="7" width="17.5703125" customWidth="1"/>
    <col min="8" max="8" width="15.42578125" customWidth="1"/>
    <col min="9" max="10" width="16.7109375" customWidth="1"/>
    <col min="37" max="42" width="9.140625" customWidth="1"/>
  </cols>
  <sheetData>
    <row r="1" spans="1:4" x14ac:dyDescent="0.25">
      <c r="A1" t="s">
        <v>3</v>
      </c>
    </row>
    <row r="2" spans="1:4" x14ac:dyDescent="0.25">
      <c r="A2" s="1" t="s">
        <v>4</v>
      </c>
      <c r="B2" s="2">
        <v>10</v>
      </c>
    </row>
    <row r="3" spans="1:4" x14ac:dyDescent="0.25">
      <c r="A3" s="1" t="s">
        <v>5</v>
      </c>
      <c r="B3" s="2">
        <v>20</v>
      </c>
    </row>
    <row r="4" spans="1:4" x14ac:dyDescent="0.25">
      <c r="A4" s="1" t="s">
        <v>2</v>
      </c>
      <c r="B4" s="2">
        <v>120</v>
      </c>
    </row>
    <row r="6" spans="1:4" x14ac:dyDescent="0.25">
      <c r="A6" s="1" t="s">
        <v>0</v>
      </c>
      <c r="B6" s="2">
        <v>50</v>
      </c>
    </row>
    <row r="7" spans="1:4" x14ac:dyDescent="0.25">
      <c r="A7" s="1" t="s">
        <v>8</v>
      </c>
      <c r="B7" s="3" t="s">
        <v>9</v>
      </c>
      <c r="C7" s="3" t="s">
        <v>10</v>
      </c>
      <c r="D7" s="3" t="s">
        <v>11</v>
      </c>
    </row>
    <row r="8" spans="1:4" x14ac:dyDescent="0.25">
      <c r="A8" s="1" t="s">
        <v>6</v>
      </c>
      <c r="B8" s="2">
        <v>0.5</v>
      </c>
      <c r="C8" s="2">
        <f>($B$6*100)*($B8/1000)</f>
        <v>2.5</v>
      </c>
      <c r="D8" s="4">
        <f>$B2/$C8</f>
        <v>4</v>
      </c>
    </row>
    <row r="9" spans="1:4" x14ac:dyDescent="0.25">
      <c r="A9" s="1" t="s">
        <v>7</v>
      </c>
      <c r="B9" s="2">
        <v>1</v>
      </c>
      <c r="C9" s="2">
        <f t="shared" ref="C9:C11" si="0">($B$6*100)*($B9/1000)</f>
        <v>5</v>
      </c>
      <c r="D9" s="4">
        <f t="shared" ref="D9" si="1">$B3/$C9</f>
        <v>4</v>
      </c>
    </row>
    <row r="10" spans="1:4" x14ac:dyDescent="0.25">
      <c r="A10" s="1" t="s">
        <v>1</v>
      </c>
      <c r="B10" s="2">
        <v>6.2</v>
      </c>
      <c r="C10" s="2">
        <f t="shared" si="0"/>
        <v>31</v>
      </c>
      <c r="D10" s="4">
        <f>$B$4/$C10</f>
        <v>3.870967741935484</v>
      </c>
    </row>
    <row r="11" spans="1:4" x14ac:dyDescent="0.25">
      <c r="B11" s="2">
        <v>6</v>
      </c>
      <c r="C11" s="2">
        <f t="shared" si="0"/>
        <v>30</v>
      </c>
      <c r="D11" s="4">
        <f>$B$4/$C11</f>
        <v>4</v>
      </c>
    </row>
    <row r="65" spans="5:5" x14ac:dyDescent="0.25">
      <c r="E65" s="1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1A1373-AE7D-4860-9890-7FECE5298747}">
  <dimension ref="A1:E65"/>
  <sheetViews>
    <sheetView workbookViewId="0">
      <selection activeCell="S18" sqref="S18"/>
    </sheetView>
  </sheetViews>
  <sheetFormatPr defaultRowHeight="15" x14ac:dyDescent="0.25"/>
  <cols>
    <col min="1" max="1" width="29.85546875" customWidth="1"/>
    <col min="2" max="2" width="15.5703125" customWidth="1"/>
    <col min="3" max="4" width="19.85546875" customWidth="1"/>
    <col min="5" max="6" width="15.7109375" customWidth="1"/>
    <col min="7" max="7" width="17.5703125" customWidth="1"/>
    <col min="8" max="8" width="15.42578125" customWidth="1"/>
    <col min="9" max="10" width="16.7109375" customWidth="1"/>
    <col min="37" max="42" width="9.140625" customWidth="1"/>
  </cols>
  <sheetData>
    <row r="1" spans="1:4" x14ac:dyDescent="0.25">
      <c r="A1" t="s">
        <v>3</v>
      </c>
    </row>
    <row r="2" spans="1:4" x14ac:dyDescent="0.25">
      <c r="A2" s="1" t="s">
        <v>4</v>
      </c>
      <c r="B2" s="2">
        <v>10</v>
      </c>
    </row>
    <row r="3" spans="1:4" x14ac:dyDescent="0.25">
      <c r="A3" s="1" t="s">
        <v>5</v>
      </c>
      <c r="B3" s="2">
        <v>20</v>
      </c>
    </row>
    <row r="4" spans="1:4" x14ac:dyDescent="0.25">
      <c r="A4" s="1" t="s">
        <v>2</v>
      </c>
      <c r="B4" s="2">
        <v>120</v>
      </c>
    </row>
    <row r="6" spans="1:4" x14ac:dyDescent="0.25">
      <c r="A6" s="1" t="s">
        <v>0</v>
      </c>
      <c r="B6" s="2">
        <v>100</v>
      </c>
    </row>
    <row r="7" spans="1:4" x14ac:dyDescent="0.25">
      <c r="A7" s="1" t="s">
        <v>8</v>
      </c>
      <c r="B7" s="3" t="s">
        <v>9</v>
      </c>
      <c r="C7" s="3" t="s">
        <v>10</v>
      </c>
      <c r="D7" s="3" t="s">
        <v>11</v>
      </c>
    </row>
    <row r="8" spans="1:4" x14ac:dyDescent="0.25">
      <c r="A8" s="1" t="s">
        <v>6</v>
      </c>
      <c r="B8" s="2">
        <v>0.25</v>
      </c>
      <c r="C8" s="2">
        <f>($B$6*100)*($B8/1000)</f>
        <v>2.5</v>
      </c>
      <c r="D8" s="4">
        <f>$B2/$C8</f>
        <v>4</v>
      </c>
    </row>
    <row r="9" spans="1:4" x14ac:dyDescent="0.25">
      <c r="A9" s="1" t="s">
        <v>7</v>
      </c>
      <c r="B9" s="2">
        <v>0.5</v>
      </c>
      <c r="C9" s="2">
        <f t="shared" ref="C9:C11" si="0">($B$6*100)*($B9/1000)</f>
        <v>5</v>
      </c>
      <c r="D9" s="4">
        <f t="shared" ref="D9" si="1">$B3/$C9</f>
        <v>4</v>
      </c>
    </row>
    <row r="10" spans="1:4" x14ac:dyDescent="0.25">
      <c r="A10" s="1" t="s">
        <v>1</v>
      </c>
      <c r="B10" s="2">
        <v>3</v>
      </c>
      <c r="C10" s="2">
        <f t="shared" si="0"/>
        <v>30</v>
      </c>
      <c r="D10" s="4">
        <f>$B$4/$C10</f>
        <v>4</v>
      </c>
    </row>
    <row r="11" spans="1:4" x14ac:dyDescent="0.25">
      <c r="B11" s="2">
        <v>3.1</v>
      </c>
      <c r="C11" s="2">
        <f t="shared" si="0"/>
        <v>31</v>
      </c>
      <c r="D11" s="4">
        <f>$B$4/$C11</f>
        <v>3.870967741935484</v>
      </c>
    </row>
    <row r="65" spans="5:5" x14ac:dyDescent="0.25">
      <c r="E65" s="1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CD7418-CD2E-4ECE-B203-DE0B917FFDA1}">
  <dimension ref="A1:E65"/>
  <sheetViews>
    <sheetView topLeftCell="A22" workbookViewId="0">
      <selection activeCell="B12" sqref="B12"/>
    </sheetView>
  </sheetViews>
  <sheetFormatPr defaultRowHeight="15" x14ac:dyDescent="0.25"/>
  <cols>
    <col min="1" max="1" width="29.85546875" customWidth="1"/>
    <col min="2" max="2" width="15.5703125" customWidth="1"/>
    <col min="3" max="4" width="19.85546875" customWidth="1"/>
    <col min="5" max="6" width="15.7109375" customWidth="1"/>
    <col min="7" max="7" width="17.5703125" customWidth="1"/>
    <col min="8" max="8" width="15.42578125" customWidth="1"/>
    <col min="9" max="10" width="16.7109375" customWidth="1"/>
    <col min="37" max="42" width="9.140625" customWidth="1"/>
  </cols>
  <sheetData>
    <row r="1" spans="1:4" x14ac:dyDescent="0.25">
      <c r="A1" t="s">
        <v>3</v>
      </c>
    </row>
    <row r="2" spans="1:4" x14ac:dyDescent="0.25">
      <c r="A2" s="1" t="s">
        <v>4</v>
      </c>
      <c r="B2" s="2">
        <v>10</v>
      </c>
    </row>
    <row r="3" spans="1:4" x14ac:dyDescent="0.25">
      <c r="A3" s="1" t="s">
        <v>5</v>
      </c>
      <c r="B3" s="2">
        <v>20</v>
      </c>
    </row>
    <row r="4" spans="1:4" x14ac:dyDescent="0.25">
      <c r="A4" s="1" t="s">
        <v>2</v>
      </c>
      <c r="B4" s="2">
        <v>120</v>
      </c>
    </row>
    <row r="6" spans="1:4" x14ac:dyDescent="0.25">
      <c r="A6" s="1" t="s">
        <v>0</v>
      </c>
      <c r="B6" s="2">
        <v>200</v>
      </c>
    </row>
    <row r="7" spans="1:4" x14ac:dyDescent="0.25">
      <c r="A7" s="1" t="s">
        <v>8</v>
      </c>
      <c r="B7" s="3" t="s">
        <v>9</v>
      </c>
      <c r="C7" s="3" t="s">
        <v>10</v>
      </c>
      <c r="D7" s="3" t="s">
        <v>11</v>
      </c>
    </row>
    <row r="8" spans="1:4" x14ac:dyDescent="0.25">
      <c r="A8" s="1" t="s">
        <v>6</v>
      </c>
      <c r="B8" s="2">
        <v>0.125</v>
      </c>
      <c r="C8" s="2">
        <f>($B$6*100)*($B8/1000)</f>
        <v>2.5</v>
      </c>
      <c r="D8" s="4">
        <f>$B2/$C8</f>
        <v>4</v>
      </c>
    </row>
    <row r="9" spans="1:4" x14ac:dyDescent="0.25">
      <c r="A9" s="1" t="s">
        <v>7</v>
      </c>
      <c r="B9" s="2">
        <v>0.25</v>
      </c>
      <c r="C9" s="2">
        <f t="shared" ref="C9:C11" si="0">($B$6*100)*($B9/1000)</f>
        <v>5</v>
      </c>
      <c r="D9" s="4">
        <f t="shared" ref="D9" si="1">$B3/$C9</f>
        <v>4</v>
      </c>
    </row>
    <row r="10" spans="1:4" x14ac:dyDescent="0.25">
      <c r="A10" s="1" t="s">
        <v>1</v>
      </c>
      <c r="B10" s="2">
        <v>1.5</v>
      </c>
      <c r="C10" s="2">
        <f t="shared" si="0"/>
        <v>30</v>
      </c>
      <c r="D10" s="4">
        <f>$B$4/$C10</f>
        <v>4</v>
      </c>
    </row>
    <row r="11" spans="1:4" x14ac:dyDescent="0.25">
      <c r="B11" s="2">
        <v>1.55</v>
      </c>
      <c r="C11" s="2">
        <f t="shared" si="0"/>
        <v>31</v>
      </c>
      <c r="D11" s="4">
        <f>$B$4/$C11</f>
        <v>3.870967741935484</v>
      </c>
    </row>
    <row r="65" spans="5:5" x14ac:dyDescent="0.25">
      <c r="E65" s="1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CEB972-07F8-445E-ABD9-154FCB78E6EC}">
  <dimension ref="AO4:AU23"/>
  <sheetViews>
    <sheetView workbookViewId="0">
      <selection activeCell="AQ31" sqref="AQ31"/>
    </sheetView>
  </sheetViews>
  <sheetFormatPr defaultRowHeight="15" x14ac:dyDescent="0.25"/>
  <cols>
    <col min="43" max="43" width="18.140625" customWidth="1"/>
    <col min="44" max="44" width="17.140625" customWidth="1"/>
    <col min="45" max="46" width="20.85546875" customWidth="1"/>
    <col min="47" max="47" width="19.42578125" customWidth="1"/>
  </cols>
  <sheetData>
    <row r="4" spans="41:47" x14ac:dyDescent="0.25">
      <c r="AP4" s="1" t="s">
        <v>0</v>
      </c>
      <c r="AQ4" s="2">
        <v>50</v>
      </c>
    </row>
    <row r="6" spans="41:47" x14ac:dyDescent="0.25">
      <c r="AP6" t="s">
        <v>3</v>
      </c>
      <c r="AR6" t="s">
        <v>12</v>
      </c>
      <c r="AS6" t="s">
        <v>13</v>
      </c>
    </row>
    <row r="7" spans="41:47" x14ac:dyDescent="0.25">
      <c r="AP7" s="1" t="s">
        <v>4</v>
      </c>
      <c r="AQ7" s="2">
        <v>10</v>
      </c>
      <c r="AR7" s="4">
        <f>(AQ7/100)*(1000/$AQ$4)</f>
        <v>2</v>
      </c>
      <c r="AS7" s="4">
        <f t="shared" ref="AS7:AS9" si="0">$AR7/0.2909</f>
        <v>6.8752148504640775</v>
      </c>
    </row>
    <row r="8" spans="41:47" x14ac:dyDescent="0.25">
      <c r="AP8" s="1" t="s">
        <v>5</v>
      </c>
      <c r="AQ8" s="2">
        <v>20</v>
      </c>
      <c r="AR8" s="4">
        <f t="shared" ref="AR8:AR9" si="1">(AQ8/100)*(1000/$AQ$4)</f>
        <v>4</v>
      </c>
      <c r="AS8" s="4">
        <f t="shared" si="0"/>
        <v>13.750429700928155</v>
      </c>
    </row>
    <row r="9" spans="41:47" x14ac:dyDescent="0.25">
      <c r="AP9" s="1" t="s">
        <v>2</v>
      </c>
      <c r="AQ9" s="2">
        <v>120</v>
      </c>
      <c r="AR9" s="4">
        <f t="shared" si="1"/>
        <v>24</v>
      </c>
      <c r="AS9" s="4">
        <f t="shared" si="0"/>
        <v>82.502578205568923</v>
      </c>
    </row>
    <row r="11" spans="41:47" x14ac:dyDescent="0.25">
      <c r="AO11" t="s">
        <v>11</v>
      </c>
      <c r="AQ11" s="2"/>
      <c r="AR11" s="4">
        <v>2.5</v>
      </c>
      <c r="AS11" s="4"/>
    </row>
    <row r="12" spans="41:47" x14ac:dyDescent="0.25">
      <c r="AP12" s="1"/>
      <c r="AQ12" s="3" t="s">
        <v>9</v>
      </c>
      <c r="AR12" s="3" t="s">
        <v>14</v>
      </c>
      <c r="AS12" s="3" t="s">
        <v>16</v>
      </c>
      <c r="AT12" s="3"/>
      <c r="AU12" s="3"/>
    </row>
    <row r="13" spans="41:47" x14ac:dyDescent="0.25">
      <c r="AP13" s="1" t="s">
        <v>6</v>
      </c>
      <c r="AQ13" s="2">
        <v>0.8</v>
      </c>
      <c r="AR13" s="2">
        <f>$AQ13*AR$11</f>
        <v>2</v>
      </c>
      <c r="AS13" s="4">
        <f>(AR13/1000)*($AQ$4*100)</f>
        <v>10</v>
      </c>
      <c r="AT13" s="4"/>
      <c r="AU13" s="4"/>
    </row>
    <row r="14" spans="41:47" x14ac:dyDescent="0.25">
      <c r="AP14" s="1" t="s">
        <v>7</v>
      </c>
      <c r="AQ14" s="2">
        <v>1.6</v>
      </c>
      <c r="AR14" s="2">
        <f t="shared" ref="AR14:AR16" si="2">$AQ14*AR$11</f>
        <v>4</v>
      </c>
      <c r="AS14" s="4">
        <f t="shared" ref="AS14:AS16" si="3">(AR14/1000)*($AQ$4*100)</f>
        <v>20</v>
      </c>
      <c r="AT14" s="4"/>
      <c r="AU14" s="4"/>
    </row>
    <row r="15" spans="41:47" x14ac:dyDescent="0.25">
      <c r="AP15" s="1" t="s">
        <v>1</v>
      </c>
      <c r="AQ15" s="2"/>
      <c r="AR15" s="2">
        <f t="shared" si="2"/>
        <v>0</v>
      </c>
      <c r="AS15" s="4">
        <f t="shared" si="3"/>
        <v>0</v>
      </c>
      <c r="AT15" s="4"/>
      <c r="AU15" s="4"/>
    </row>
    <row r="16" spans="41:47" x14ac:dyDescent="0.25">
      <c r="AQ16" s="2"/>
      <c r="AR16" s="2">
        <f t="shared" si="2"/>
        <v>0</v>
      </c>
      <c r="AS16" s="4">
        <f t="shared" si="3"/>
        <v>0</v>
      </c>
      <c r="AT16" s="4"/>
      <c r="AU16" s="4"/>
    </row>
    <row r="18" spans="41:45" x14ac:dyDescent="0.25">
      <c r="AO18" t="s">
        <v>11</v>
      </c>
      <c r="AQ18" s="2"/>
      <c r="AR18" s="5">
        <v>1.7184999999999999</v>
      </c>
      <c r="AS18" s="4"/>
    </row>
    <row r="19" spans="41:45" x14ac:dyDescent="0.25">
      <c r="AP19" s="1"/>
      <c r="AQ19" s="3" t="s">
        <v>18</v>
      </c>
      <c r="AR19" s="3" t="s">
        <v>15</v>
      </c>
      <c r="AS19" s="3" t="s">
        <v>17</v>
      </c>
    </row>
    <row r="20" spans="41:45" x14ac:dyDescent="0.25">
      <c r="AP20" s="1" t="s">
        <v>6</v>
      </c>
      <c r="AQ20" s="2">
        <v>4</v>
      </c>
      <c r="AR20" s="2">
        <f>$AQ20*AR$18</f>
        <v>6.8739999999999997</v>
      </c>
      <c r="AS20" s="4">
        <f>(AR20*0.2909/1000)*($AQ$4*100)</f>
        <v>9.9982330000000008</v>
      </c>
    </row>
    <row r="21" spans="41:45" x14ac:dyDescent="0.25">
      <c r="AP21" s="1" t="s">
        <v>7</v>
      </c>
      <c r="AQ21" s="2">
        <v>8</v>
      </c>
      <c r="AR21" s="2">
        <f t="shared" ref="AR21:AR23" si="4">$AQ21*AR$18</f>
        <v>13.747999999999999</v>
      </c>
      <c r="AS21" s="4">
        <f t="shared" ref="AS21:AS23" si="5">(AR21*0.2909/1000)*($AQ$4*100)</f>
        <v>19.996466000000002</v>
      </c>
    </row>
    <row r="22" spans="41:45" x14ac:dyDescent="0.25">
      <c r="AP22" s="1" t="s">
        <v>1</v>
      </c>
      <c r="AQ22" s="2"/>
      <c r="AR22" s="2">
        <f t="shared" si="4"/>
        <v>0</v>
      </c>
      <c r="AS22" s="4">
        <f t="shared" si="5"/>
        <v>0</v>
      </c>
    </row>
    <row r="23" spans="41:45" x14ac:dyDescent="0.25">
      <c r="AQ23" s="2"/>
      <c r="AR23" s="2">
        <f t="shared" si="4"/>
        <v>0</v>
      </c>
      <c r="AS23" s="4">
        <f t="shared" si="5"/>
        <v>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85482-5E5D-49DC-93A6-83A798EA6897}">
  <dimension ref="A1:AG80"/>
  <sheetViews>
    <sheetView topLeftCell="B76" workbookViewId="0">
      <selection activeCell="Q110" sqref="Q110"/>
    </sheetView>
  </sheetViews>
  <sheetFormatPr defaultRowHeight="15" x14ac:dyDescent="0.25"/>
  <cols>
    <col min="1" max="1" width="19.85546875" customWidth="1"/>
    <col min="2" max="2" width="17.5703125" customWidth="1"/>
    <col min="3" max="3" width="19" customWidth="1"/>
    <col min="4" max="4" width="19.42578125" customWidth="1"/>
    <col min="5" max="5" width="15.7109375" customWidth="1"/>
    <col min="7" max="7" width="14.140625" customWidth="1"/>
    <col min="8" max="8" width="16" customWidth="1"/>
    <col min="9" max="9" width="15.85546875" customWidth="1"/>
    <col min="10" max="10" width="13" customWidth="1"/>
    <col min="11" max="11" width="11.28515625" customWidth="1"/>
    <col min="12" max="12" width="10.85546875" customWidth="1"/>
    <col min="13" max="13" width="12.5703125" customWidth="1"/>
    <col min="16" max="16" width="13.140625" customWidth="1"/>
    <col min="20" max="20" width="14.42578125" customWidth="1"/>
  </cols>
  <sheetData>
    <row r="1" spans="1:33" x14ac:dyDescent="0.25">
      <c r="A1" t="s">
        <v>19</v>
      </c>
      <c r="B1" s="4">
        <v>0</v>
      </c>
    </row>
    <row r="2" spans="1:33" x14ac:dyDescent="0.25">
      <c r="A2" t="s">
        <v>20</v>
      </c>
      <c r="B2" s="4">
        <v>5</v>
      </c>
      <c r="D2" t="s">
        <v>25</v>
      </c>
      <c r="E2" s="4">
        <v>7</v>
      </c>
      <c r="G2" t="s">
        <v>25</v>
      </c>
      <c r="H2" s="4">
        <v>0.5</v>
      </c>
      <c r="J2" t="s">
        <v>25</v>
      </c>
      <c r="K2" s="4">
        <v>0.25</v>
      </c>
      <c r="M2" t="s">
        <v>25</v>
      </c>
      <c r="N2" s="4">
        <v>2</v>
      </c>
      <c r="P2" t="s">
        <v>25</v>
      </c>
      <c r="Q2" s="4">
        <v>4</v>
      </c>
      <c r="T2" t="s">
        <v>25</v>
      </c>
      <c r="U2" s="4">
        <v>7</v>
      </c>
      <c r="W2" t="s">
        <v>25</v>
      </c>
      <c r="X2" s="4">
        <v>0.125</v>
      </c>
      <c r="Z2" t="s">
        <v>25</v>
      </c>
      <c r="AA2" s="4">
        <v>0.25</v>
      </c>
      <c r="AC2" t="s">
        <v>25</v>
      </c>
      <c r="AD2" s="4">
        <v>0.5</v>
      </c>
      <c r="AF2" t="s">
        <v>25</v>
      </c>
      <c r="AG2" s="4">
        <v>1</v>
      </c>
    </row>
    <row r="3" spans="1:33" x14ac:dyDescent="0.25">
      <c r="A3" s="4" t="s">
        <v>21</v>
      </c>
      <c r="B3" t="s">
        <v>22</v>
      </c>
      <c r="D3" t="s">
        <v>23</v>
      </c>
      <c r="E3" t="s">
        <v>24</v>
      </c>
      <c r="G3" t="s">
        <v>23</v>
      </c>
      <c r="H3" t="s">
        <v>24</v>
      </c>
      <c r="J3" t="s">
        <v>23</v>
      </c>
      <c r="K3" t="s">
        <v>24</v>
      </c>
      <c r="M3" t="s">
        <v>23</v>
      </c>
      <c r="N3" t="s">
        <v>24</v>
      </c>
      <c r="P3" t="s">
        <v>23</v>
      </c>
      <c r="Q3" t="s">
        <v>24</v>
      </c>
      <c r="T3" t="s">
        <v>23</v>
      </c>
      <c r="U3" t="s">
        <v>24</v>
      </c>
      <c r="W3" t="s">
        <v>23</v>
      </c>
      <c r="X3" t="s">
        <v>24</v>
      </c>
      <c r="Z3" t="s">
        <v>23</v>
      </c>
      <c r="AA3" t="s">
        <v>24</v>
      </c>
      <c r="AC3" t="s">
        <v>23</v>
      </c>
      <c r="AD3" t="s">
        <v>24</v>
      </c>
      <c r="AF3" t="s">
        <v>23</v>
      </c>
      <c r="AG3" t="s">
        <v>24</v>
      </c>
    </row>
    <row r="4" spans="1:33" x14ac:dyDescent="0.25">
      <c r="A4" s="4">
        <f>$B$1 + (ROW($A4)-4)*$B$2</f>
        <v>0</v>
      </c>
      <c r="B4" s="6">
        <f>$A4 * PI()/180</f>
        <v>0</v>
      </c>
      <c r="D4" s="6">
        <f>$E$2*COS($B4)</f>
        <v>7</v>
      </c>
      <c r="E4" s="6">
        <f>$E$2*SIN($B4)</f>
        <v>0</v>
      </c>
      <c r="G4" s="6">
        <f>$H$2*COS($B4)</f>
        <v>0.5</v>
      </c>
      <c r="H4" s="6">
        <f>$H$2*SIN($B4)</f>
        <v>0</v>
      </c>
      <c r="J4" s="6">
        <f>$K$2*COS($B4)</f>
        <v>0.25</v>
      </c>
      <c r="K4" s="6">
        <f>$K$2*SIN($B4)</f>
        <v>0</v>
      </c>
      <c r="M4" s="6">
        <f>$N$2*COS($B4)</f>
        <v>2</v>
      </c>
      <c r="N4" s="6">
        <f>$N$2*SIN($B4)</f>
        <v>0</v>
      </c>
      <c r="P4" s="6">
        <f>$Q$2*COS($B4)</f>
        <v>4</v>
      </c>
      <c r="Q4" s="6">
        <f>$Q$2*SIN($B4)</f>
        <v>0</v>
      </c>
      <c r="T4" s="6">
        <f>$U$2*COS($B4)</f>
        <v>7</v>
      </c>
      <c r="U4" s="6">
        <f>$U$2*SIN($B4)</f>
        <v>0</v>
      </c>
      <c r="W4" s="6">
        <f>$X$2*COS($B4)</f>
        <v>0.125</v>
      </c>
      <c r="X4" s="6">
        <f>$X$2*SIN($B4)</f>
        <v>0</v>
      </c>
      <c r="Z4" s="6">
        <f>$AA$2*COS($B4)</f>
        <v>0.25</v>
      </c>
      <c r="AA4" s="6">
        <f>$AA$2*SIN($B4)</f>
        <v>0</v>
      </c>
      <c r="AC4" s="6">
        <f>$AD$2*COS($B4)</f>
        <v>0.5</v>
      </c>
      <c r="AD4" s="6">
        <f>$AD$2*SIN($B4)</f>
        <v>0</v>
      </c>
      <c r="AF4" s="6">
        <f>$AG$2*COS($B4)</f>
        <v>1</v>
      </c>
      <c r="AG4" s="6">
        <f>$AG$2*SIN($B4)</f>
        <v>0</v>
      </c>
    </row>
    <row r="5" spans="1:33" x14ac:dyDescent="0.25">
      <c r="A5" s="4">
        <f t="shared" ref="A5:A68" si="0">$B$1 + (ROW($A5)-4)*$B$2</f>
        <v>5</v>
      </c>
      <c r="B5" s="6">
        <f t="shared" ref="B5:B68" si="1">$A5 * PI()/180</f>
        <v>8.7266462599716474E-2</v>
      </c>
      <c r="D5" s="6">
        <f t="shared" ref="D5:D68" si="2">$E$2*COS($B5)</f>
        <v>6.973362886642219</v>
      </c>
      <c r="E5" s="6">
        <f t="shared" ref="E5:E68" si="3">$E$2*SIN($B5)</f>
        <v>0.61009019923360719</v>
      </c>
      <c r="G5" s="6">
        <f t="shared" ref="G5:G68" si="4">$H$2*COS($B5)</f>
        <v>0.49809734904587277</v>
      </c>
      <c r="H5" s="6">
        <f t="shared" ref="H5:H68" si="5">$H$2*SIN($B5)</f>
        <v>4.3577871373829083E-2</v>
      </c>
      <c r="J5" s="6">
        <f t="shared" ref="J5:J68" si="6">$K$2*COS($B5)</f>
        <v>0.24904867452293639</v>
      </c>
      <c r="K5" s="6">
        <f t="shared" ref="K5:K68" si="7">$K$2*SIN($B5)</f>
        <v>2.1788935686914541E-2</v>
      </c>
      <c r="M5" s="6">
        <f t="shared" ref="M5:M68" si="8">$N$2*COS($B5)</f>
        <v>1.9923893961834911</v>
      </c>
      <c r="N5" s="6">
        <f t="shared" ref="N5:N68" si="9">$N$2*SIN($B5)</f>
        <v>0.17431148549531633</v>
      </c>
      <c r="P5" s="6">
        <f t="shared" ref="P5:P68" si="10">$Q$2*COS($B5)</f>
        <v>3.9847787923669822</v>
      </c>
      <c r="Q5" s="6">
        <f t="shared" ref="Q5:Q68" si="11">$Q$2*SIN($B5)</f>
        <v>0.34862297099063266</v>
      </c>
      <c r="T5" s="6">
        <f t="shared" ref="T5:T68" si="12">$U$2*COS($B5)</f>
        <v>6.973362886642219</v>
      </c>
      <c r="U5" s="6">
        <f t="shared" ref="U5:U68" si="13">$U$2*SIN($B5)</f>
        <v>0.61009019923360719</v>
      </c>
      <c r="W5" s="6">
        <f t="shared" ref="W5:W68" si="14">$X$2*COS($B5)</f>
        <v>0.12452433726146819</v>
      </c>
      <c r="X5" s="6">
        <f t="shared" ref="X5:X68" si="15">$X$2*SIN($B5)</f>
        <v>1.0894467843457271E-2</v>
      </c>
      <c r="Z5" s="6">
        <f t="shared" ref="Z5:Z68" si="16">$AA$2*COS($B5)</f>
        <v>0.24904867452293639</v>
      </c>
      <c r="AA5" s="6">
        <f t="shared" ref="AA5:AA68" si="17">$AA$2*SIN($B5)</f>
        <v>2.1788935686914541E-2</v>
      </c>
      <c r="AC5" s="6">
        <f t="shared" ref="AC5:AC68" si="18">$AD$2*COS($B5)</f>
        <v>0.49809734904587277</v>
      </c>
      <c r="AD5" s="6">
        <f t="shared" ref="AD5:AD68" si="19">$AD$2*SIN($B5)</f>
        <v>4.3577871373829083E-2</v>
      </c>
      <c r="AF5" s="6">
        <f t="shared" ref="AF5:AF68" si="20">$AG$2*COS($B5)</f>
        <v>0.99619469809174555</v>
      </c>
      <c r="AG5" s="6">
        <f t="shared" ref="AG5:AG68" si="21">$AG$2*SIN($B5)</f>
        <v>8.7155742747658166E-2</v>
      </c>
    </row>
    <row r="6" spans="1:33" x14ac:dyDescent="0.25">
      <c r="A6" s="4">
        <f t="shared" si="0"/>
        <v>10</v>
      </c>
      <c r="B6" s="6">
        <f t="shared" si="1"/>
        <v>0.17453292519943295</v>
      </c>
      <c r="D6" s="6">
        <f t="shared" si="2"/>
        <v>6.893654271085456</v>
      </c>
      <c r="E6" s="6">
        <f t="shared" si="3"/>
        <v>1.2155372436685123</v>
      </c>
      <c r="G6" s="6">
        <f t="shared" si="4"/>
        <v>0.49240387650610401</v>
      </c>
      <c r="H6" s="6">
        <f t="shared" si="5"/>
        <v>8.6824088833465166E-2</v>
      </c>
      <c r="J6" s="6">
        <f t="shared" si="6"/>
        <v>0.24620193825305201</v>
      </c>
      <c r="K6" s="6">
        <f t="shared" si="7"/>
        <v>4.3412044416732583E-2</v>
      </c>
      <c r="M6" s="6">
        <f t="shared" si="8"/>
        <v>1.969615506024416</v>
      </c>
      <c r="N6" s="6">
        <f t="shared" si="9"/>
        <v>0.34729635533386066</v>
      </c>
      <c r="P6" s="6">
        <f t="shared" si="10"/>
        <v>3.9392310120488321</v>
      </c>
      <c r="Q6" s="6">
        <f t="shared" si="11"/>
        <v>0.69459271066772132</v>
      </c>
      <c r="T6" s="6">
        <f t="shared" si="12"/>
        <v>6.893654271085456</v>
      </c>
      <c r="U6" s="6">
        <f t="shared" si="13"/>
        <v>1.2155372436685123</v>
      </c>
      <c r="W6" s="6">
        <f t="shared" si="14"/>
        <v>0.123100969126526</v>
      </c>
      <c r="X6" s="6">
        <f t="shared" si="15"/>
        <v>2.1706022208366291E-2</v>
      </c>
      <c r="Z6" s="6">
        <f t="shared" si="16"/>
        <v>0.24620193825305201</v>
      </c>
      <c r="AA6" s="6">
        <f t="shared" si="17"/>
        <v>4.3412044416732583E-2</v>
      </c>
      <c r="AC6" s="6">
        <f t="shared" si="18"/>
        <v>0.49240387650610401</v>
      </c>
      <c r="AD6" s="6">
        <f t="shared" si="19"/>
        <v>8.6824088833465166E-2</v>
      </c>
      <c r="AF6" s="6">
        <f t="shared" si="20"/>
        <v>0.98480775301220802</v>
      </c>
      <c r="AG6" s="6">
        <f t="shared" si="21"/>
        <v>0.17364817766693033</v>
      </c>
    </row>
    <row r="7" spans="1:33" x14ac:dyDescent="0.25">
      <c r="A7" s="4">
        <f t="shared" si="0"/>
        <v>15</v>
      </c>
      <c r="B7" s="6">
        <f t="shared" si="1"/>
        <v>0.26179938779914941</v>
      </c>
      <c r="D7" s="6">
        <f t="shared" si="2"/>
        <v>6.7614807840234779</v>
      </c>
      <c r="E7" s="6">
        <f t="shared" si="3"/>
        <v>1.8117333157176452</v>
      </c>
      <c r="G7" s="6">
        <f t="shared" si="4"/>
        <v>0.48296291314453416</v>
      </c>
      <c r="H7" s="6">
        <f t="shared" si="5"/>
        <v>0.12940952255126037</v>
      </c>
      <c r="J7" s="6">
        <f t="shared" si="6"/>
        <v>0.24148145657226708</v>
      </c>
      <c r="K7" s="6">
        <f t="shared" si="7"/>
        <v>6.4704761275630185E-2</v>
      </c>
      <c r="M7" s="6">
        <f t="shared" si="8"/>
        <v>1.9318516525781366</v>
      </c>
      <c r="N7" s="6">
        <f t="shared" si="9"/>
        <v>0.51763809020504148</v>
      </c>
      <c r="P7" s="6">
        <f t="shared" si="10"/>
        <v>3.8637033051562732</v>
      </c>
      <c r="Q7" s="6">
        <f t="shared" si="11"/>
        <v>1.035276180410083</v>
      </c>
      <c r="T7" s="6">
        <f t="shared" si="12"/>
        <v>6.7614807840234779</v>
      </c>
      <c r="U7" s="6">
        <f t="shared" si="13"/>
        <v>1.8117333157176452</v>
      </c>
      <c r="W7" s="6">
        <f t="shared" si="14"/>
        <v>0.12074072828613354</v>
      </c>
      <c r="X7" s="6">
        <f t="shared" si="15"/>
        <v>3.2352380637815092E-2</v>
      </c>
      <c r="Z7" s="6">
        <f t="shared" si="16"/>
        <v>0.24148145657226708</v>
      </c>
      <c r="AA7" s="6">
        <f t="shared" si="17"/>
        <v>6.4704761275630185E-2</v>
      </c>
      <c r="AC7" s="6">
        <f t="shared" si="18"/>
        <v>0.48296291314453416</v>
      </c>
      <c r="AD7" s="6">
        <f t="shared" si="19"/>
        <v>0.12940952255126037</v>
      </c>
      <c r="AF7" s="6">
        <f t="shared" si="20"/>
        <v>0.96592582628906831</v>
      </c>
      <c r="AG7" s="6">
        <f t="shared" si="21"/>
        <v>0.25881904510252074</v>
      </c>
    </row>
    <row r="8" spans="1:33" x14ac:dyDescent="0.25">
      <c r="A8" s="4">
        <f t="shared" si="0"/>
        <v>20</v>
      </c>
      <c r="B8" s="6">
        <f t="shared" si="1"/>
        <v>0.3490658503988659</v>
      </c>
      <c r="D8" s="6">
        <f t="shared" si="2"/>
        <v>6.5778483455013586</v>
      </c>
      <c r="E8" s="6">
        <f t="shared" si="3"/>
        <v>2.3941410032796808</v>
      </c>
      <c r="G8" s="6">
        <f t="shared" si="4"/>
        <v>0.46984631039295421</v>
      </c>
      <c r="H8" s="6">
        <f t="shared" si="5"/>
        <v>0.17101007166283436</v>
      </c>
      <c r="J8" s="6">
        <f t="shared" si="6"/>
        <v>0.23492315519647711</v>
      </c>
      <c r="K8" s="6">
        <f t="shared" si="7"/>
        <v>8.5505035831417178E-2</v>
      </c>
      <c r="M8" s="6">
        <f t="shared" si="8"/>
        <v>1.8793852415718169</v>
      </c>
      <c r="N8" s="6">
        <f t="shared" si="9"/>
        <v>0.68404028665133743</v>
      </c>
      <c r="P8" s="6">
        <f t="shared" si="10"/>
        <v>3.7587704831436337</v>
      </c>
      <c r="Q8" s="6">
        <f t="shared" si="11"/>
        <v>1.3680805733026749</v>
      </c>
      <c r="T8" s="6">
        <f t="shared" si="12"/>
        <v>6.5778483455013586</v>
      </c>
      <c r="U8" s="6">
        <f t="shared" si="13"/>
        <v>2.3941410032796808</v>
      </c>
      <c r="W8" s="6">
        <f t="shared" si="14"/>
        <v>0.11746157759823855</v>
      </c>
      <c r="X8" s="6">
        <f t="shared" si="15"/>
        <v>4.2752517915708589E-2</v>
      </c>
      <c r="Z8" s="6">
        <f t="shared" si="16"/>
        <v>0.23492315519647711</v>
      </c>
      <c r="AA8" s="6">
        <f t="shared" si="17"/>
        <v>8.5505035831417178E-2</v>
      </c>
      <c r="AC8" s="6">
        <f t="shared" si="18"/>
        <v>0.46984631039295421</v>
      </c>
      <c r="AD8" s="6">
        <f t="shared" si="19"/>
        <v>0.17101007166283436</v>
      </c>
      <c r="AF8" s="6">
        <f t="shared" si="20"/>
        <v>0.93969262078590843</v>
      </c>
      <c r="AG8" s="6">
        <f t="shared" si="21"/>
        <v>0.34202014332566871</v>
      </c>
    </row>
    <row r="9" spans="1:33" x14ac:dyDescent="0.25">
      <c r="A9" s="4">
        <f t="shared" si="0"/>
        <v>25</v>
      </c>
      <c r="B9" s="6">
        <f t="shared" si="1"/>
        <v>0.43633231299858238</v>
      </c>
      <c r="D9" s="6">
        <f t="shared" si="2"/>
        <v>6.3441545092565494</v>
      </c>
      <c r="E9" s="6">
        <f t="shared" si="3"/>
        <v>2.9583278321848963</v>
      </c>
      <c r="G9" s="6">
        <f t="shared" si="4"/>
        <v>0.45315389351832497</v>
      </c>
      <c r="H9" s="6">
        <f t="shared" si="5"/>
        <v>0.21130913087034972</v>
      </c>
      <c r="J9" s="6">
        <f t="shared" si="6"/>
        <v>0.22657694675916248</v>
      </c>
      <c r="K9" s="6">
        <f t="shared" si="7"/>
        <v>0.10565456543517486</v>
      </c>
      <c r="M9" s="6">
        <f t="shared" si="8"/>
        <v>1.8126155740732999</v>
      </c>
      <c r="N9" s="6">
        <f t="shared" si="9"/>
        <v>0.84523652348139888</v>
      </c>
      <c r="P9" s="6">
        <f t="shared" si="10"/>
        <v>3.6252311481465997</v>
      </c>
      <c r="Q9" s="6">
        <f t="shared" si="11"/>
        <v>1.6904730469627978</v>
      </c>
      <c r="T9" s="6">
        <f t="shared" si="12"/>
        <v>6.3441545092565494</v>
      </c>
      <c r="U9" s="6">
        <f t="shared" si="13"/>
        <v>2.9583278321848963</v>
      </c>
      <c r="W9" s="6">
        <f t="shared" si="14"/>
        <v>0.11328847337958124</v>
      </c>
      <c r="X9" s="6">
        <f t="shared" si="15"/>
        <v>5.282728271758743E-2</v>
      </c>
      <c r="Z9" s="6">
        <f t="shared" si="16"/>
        <v>0.22657694675916248</v>
      </c>
      <c r="AA9" s="6">
        <f t="shared" si="17"/>
        <v>0.10565456543517486</v>
      </c>
      <c r="AC9" s="6">
        <f t="shared" si="18"/>
        <v>0.45315389351832497</v>
      </c>
      <c r="AD9" s="6">
        <f t="shared" si="19"/>
        <v>0.21130913087034972</v>
      </c>
      <c r="AF9" s="6">
        <f t="shared" si="20"/>
        <v>0.90630778703664994</v>
      </c>
      <c r="AG9" s="6">
        <f t="shared" si="21"/>
        <v>0.42261826174069944</v>
      </c>
    </row>
    <row r="10" spans="1:33" x14ac:dyDescent="0.25">
      <c r="A10" s="4">
        <f t="shared" si="0"/>
        <v>30</v>
      </c>
      <c r="B10" s="6">
        <f t="shared" si="1"/>
        <v>0.52359877559829882</v>
      </c>
      <c r="D10" s="6">
        <f t="shared" si="2"/>
        <v>6.0621778264910713</v>
      </c>
      <c r="E10" s="6">
        <f t="shared" si="3"/>
        <v>3.4999999999999996</v>
      </c>
      <c r="G10" s="6">
        <f t="shared" si="4"/>
        <v>0.43301270189221935</v>
      </c>
      <c r="H10" s="6">
        <f t="shared" si="5"/>
        <v>0.24999999999999997</v>
      </c>
      <c r="J10" s="6">
        <f t="shared" si="6"/>
        <v>0.21650635094610968</v>
      </c>
      <c r="K10" s="6">
        <f t="shared" si="7"/>
        <v>0.12499999999999999</v>
      </c>
      <c r="M10" s="6">
        <f t="shared" si="8"/>
        <v>1.7320508075688774</v>
      </c>
      <c r="N10" s="6">
        <f t="shared" si="9"/>
        <v>0.99999999999999989</v>
      </c>
      <c r="P10" s="6">
        <f t="shared" si="10"/>
        <v>3.4641016151377548</v>
      </c>
      <c r="Q10" s="6">
        <f t="shared" si="11"/>
        <v>1.9999999999999998</v>
      </c>
      <c r="T10" s="6">
        <f t="shared" si="12"/>
        <v>6.0621778264910713</v>
      </c>
      <c r="U10" s="6">
        <f t="shared" si="13"/>
        <v>3.4999999999999996</v>
      </c>
      <c r="W10" s="6">
        <f t="shared" si="14"/>
        <v>0.10825317547305484</v>
      </c>
      <c r="X10" s="6">
        <f t="shared" si="15"/>
        <v>6.2499999999999993E-2</v>
      </c>
      <c r="Z10" s="6">
        <f t="shared" si="16"/>
        <v>0.21650635094610968</v>
      </c>
      <c r="AA10" s="6">
        <f t="shared" si="17"/>
        <v>0.12499999999999999</v>
      </c>
      <c r="AC10" s="6">
        <f t="shared" si="18"/>
        <v>0.43301270189221935</v>
      </c>
      <c r="AD10" s="6">
        <f t="shared" si="19"/>
        <v>0.24999999999999997</v>
      </c>
      <c r="AF10" s="6">
        <f t="shared" si="20"/>
        <v>0.86602540378443871</v>
      </c>
      <c r="AG10" s="6">
        <f t="shared" si="21"/>
        <v>0.49999999999999994</v>
      </c>
    </row>
    <row r="11" spans="1:33" x14ac:dyDescent="0.25">
      <c r="A11" s="4">
        <f t="shared" si="0"/>
        <v>35</v>
      </c>
      <c r="B11" s="6">
        <f t="shared" si="1"/>
        <v>0.6108652381980153</v>
      </c>
      <c r="D11" s="6">
        <f t="shared" si="2"/>
        <v>5.7340643100229425</v>
      </c>
      <c r="E11" s="6">
        <f t="shared" si="3"/>
        <v>4.0150350544573223</v>
      </c>
      <c r="G11" s="6">
        <f t="shared" si="4"/>
        <v>0.4095760221444959</v>
      </c>
      <c r="H11" s="6">
        <f t="shared" si="5"/>
        <v>0.28678821817552302</v>
      </c>
      <c r="J11" s="6">
        <f t="shared" si="6"/>
        <v>0.20478801107224795</v>
      </c>
      <c r="K11" s="6">
        <f t="shared" si="7"/>
        <v>0.14339410908776151</v>
      </c>
      <c r="M11" s="6">
        <f t="shared" si="8"/>
        <v>1.6383040885779836</v>
      </c>
      <c r="N11" s="6">
        <f t="shared" si="9"/>
        <v>1.1471528727020921</v>
      </c>
      <c r="P11" s="6">
        <f t="shared" si="10"/>
        <v>3.2766081771559672</v>
      </c>
      <c r="Q11" s="6">
        <f t="shared" si="11"/>
        <v>2.2943057454041842</v>
      </c>
      <c r="T11" s="6">
        <f t="shared" si="12"/>
        <v>5.7340643100229425</v>
      </c>
      <c r="U11" s="6">
        <f t="shared" si="13"/>
        <v>4.0150350544573223</v>
      </c>
      <c r="W11" s="6">
        <f t="shared" si="14"/>
        <v>0.10239400553612397</v>
      </c>
      <c r="X11" s="6">
        <f t="shared" si="15"/>
        <v>7.1697054543880756E-2</v>
      </c>
      <c r="Z11" s="6">
        <f t="shared" si="16"/>
        <v>0.20478801107224795</v>
      </c>
      <c r="AA11" s="6">
        <f t="shared" si="17"/>
        <v>0.14339410908776151</v>
      </c>
      <c r="AC11" s="6">
        <f t="shared" si="18"/>
        <v>0.4095760221444959</v>
      </c>
      <c r="AD11" s="6">
        <f t="shared" si="19"/>
        <v>0.28678821817552302</v>
      </c>
      <c r="AF11" s="6">
        <f t="shared" si="20"/>
        <v>0.8191520442889918</v>
      </c>
      <c r="AG11" s="6">
        <f t="shared" si="21"/>
        <v>0.57357643635104605</v>
      </c>
    </row>
    <row r="12" spans="1:33" x14ac:dyDescent="0.25">
      <c r="A12" s="4">
        <f t="shared" si="0"/>
        <v>40</v>
      </c>
      <c r="B12" s="6">
        <f t="shared" si="1"/>
        <v>0.69813170079773179</v>
      </c>
      <c r="D12" s="6">
        <f t="shared" si="2"/>
        <v>5.3623111018328462</v>
      </c>
      <c r="E12" s="6">
        <f t="shared" si="3"/>
        <v>4.4995132678057743</v>
      </c>
      <c r="G12" s="6">
        <f t="shared" si="4"/>
        <v>0.38302222155948901</v>
      </c>
      <c r="H12" s="6">
        <f t="shared" si="5"/>
        <v>0.32139380484326963</v>
      </c>
      <c r="J12" s="6">
        <f t="shared" si="6"/>
        <v>0.1915111107797445</v>
      </c>
      <c r="K12" s="6">
        <f t="shared" si="7"/>
        <v>0.16069690242163481</v>
      </c>
      <c r="M12" s="6">
        <f t="shared" si="8"/>
        <v>1.532088886237956</v>
      </c>
      <c r="N12" s="6">
        <f t="shared" si="9"/>
        <v>1.2855752193730785</v>
      </c>
      <c r="P12" s="6">
        <f t="shared" si="10"/>
        <v>3.0641777724759121</v>
      </c>
      <c r="Q12" s="6">
        <f t="shared" si="11"/>
        <v>2.571150438746157</v>
      </c>
      <c r="T12" s="6">
        <f t="shared" si="12"/>
        <v>5.3623111018328462</v>
      </c>
      <c r="U12" s="6">
        <f t="shared" si="13"/>
        <v>4.4995132678057743</v>
      </c>
      <c r="W12" s="6">
        <f t="shared" si="14"/>
        <v>9.5755555389872252E-2</v>
      </c>
      <c r="X12" s="6">
        <f t="shared" si="15"/>
        <v>8.0348451210817406E-2</v>
      </c>
      <c r="Z12" s="6">
        <f t="shared" si="16"/>
        <v>0.1915111107797445</v>
      </c>
      <c r="AA12" s="6">
        <f t="shared" si="17"/>
        <v>0.16069690242163481</v>
      </c>
      <c r="AC12" s="6">
        <f t="shared" si="18"/>
        <v>0.38302222155948901</v>
      </c>
      <c r="AD12" s="6">
        <f t="shared" si="19"/>
        <v>0.32139380484326963</v>
      </c>
      <c r="AF12" s="6">
        <f t="shared" si="20"/>
        <v>0.76604444311897801</v>
      </c>
      <c r="AG12" s="6">
        <f t="shared" si="21"/>
        <v>0.64278760968653925</v>
      </c>
    </row>
    <row r="13" spans="1:33" x14ac:dyDescent="0.25">
      <c r="A13" s="4">
        <f t="shared" si="0"/>
        <v>45</v>
      </c>
      <c r="B13" s="6">
        <f t="shared" si="1"/>
        <v>0.78539816339744828</v>
      </c>
      <c r="D13" s="6">
        <f t="shared" si="2"/>
        <v>4.9497474683058327</v>
      </c>
      <c r="E13" s="6">
        <f t="shared" si="3"/>
        <v>4.9497474683058318</v>
      </c>
      <c r="G13" s="6">
        <f t="shared" si="4"/>
        <v>0.35355339059327379</v>
      </c>
      <c r="H13" s="6">
        <f t="shared" si="5"/>
        <v>0.35355339059327373</v>
      </c>
      <c r="J13" s="6">
        <f t="shared" si="6"/>
        <v>0.17677669529663689</v>
      </c>
      <c r="K13" s="6">
        <f t="shared" si="7"/>
        <v>0.17677669529663687</v>
      </c>
      <c r="M13" s="6">
        <f t="shared" si="8"/>
        <v>1.4142135623730951</v>
      </c>
      <c r="N13" s="6">
        <f t="shared" si="9"/>
        <v>1.4142135623730949</v>
      </c>
      <c r="P13" s="6">
        <f t="shared" si="10"/>
        <v>2.8284271247461903</v>
      </c>
      <c r="Q13" s="6">
        <f t="shared" si="11"/>
        <v>2.8284271247461898</v>
      </c>
      <c r="T13" s="6">
        <f t="shared" si="12"/>
        <v>4.9497474683058327</v>
      </c>
      <c r="U13" s="6">
        <f t="shared" si="13"/>
        <v>4.9497474683058318</v>
      </c>
      <c r="W13" s="6">
        <f t="shared" si="14"/>
        <v>8.8388347648318447E-2</v>
      </c>
      <c r="X13" s="6">
        <f t="shared" si="15"/>
        <v>8.8388347648318433E-2</v>
      </c>
      <c r="Z13" s="6">
        <f t="shared" si="16"/>
        <v>0.17677669529663689</v>
      </c>
      <c r="AA13" s="6">
        <f t="shared" si="17"/>
        <v>0.17677669529663687</v>
      </c>
      <c r="AC13" s="6">
        <f t="shared" si="18"/>
        <v>0.35355339059327379</v>
      </c>
      <c r="AD13" s="6">
        <f t="shared" si="19"/>
        <v>0.35355339059327373</v>
      </c>
      <c r="AF13" s="6">
        <f t="shared" si="20"/>
        <v>0.70710678118654757</v>
      </c>
      <c r="AG13" s="6">
        <f t="shared" si="21"/>
        <v>0.70710678118654746</v>
      </c>
    </row>
    <row r="14" spans="1:33" x14ac:dyDescent="0.25">
      <c r="A14" s="4">
        <f t="shared" si="0"/>
        <v>50</v>
      </c>
      <c r="B14" s="6">
        <f t="shared" si="1"/>
        <v>0.87266462599716477</v>
      </c>
      <c r="D14" s="6">
        <f t="shared" si="2"/>
        <v>4.4995132678057752</v>
      </c>
      <c r="E14" s="6">
        <f t="shared" si="3"/>
        <v>5.3623111018328462</v>
      </c>
      <c r="G14" s="6">
        <f t="shared" si="4"/>
        <v>0.32139380484326968</v>
      </c>
      <c r="H14" s="6">
        <f t="shared" si="5"/>
        <v>0.38302222155948901</v>
      </c>
      <c r="J14" s="6">
        <f t="shared" si="6"/>
        <v>0.16069690242163484</v>
      </c>
      <c r="K14" s="6">
        <f t="shared" si="7"/>
        <v>0.1915111107797445</v>
      </c>
      <c r="M14" s="6">
        <f t="shared" si="8"/>
        <v>1.2855752193730787</v>
      </c>
      <c r="N14" s="6">
        <f t="shared" si="9"/>
        <v>1.532088886237956</v>
      </c>
      <c r="P14" s="6">
        <f t="shared" si="10"/>
        <v>2.5711504387461575</v>
      </c>
      <c r="Q14" s="6">
        <f t="shared" si="11"/>
        <v>3.0641777724759121</v>
      </c>
      <c r="T14" s="6">
        <f t="shared" si="12"/>
        <v>4.4995132678057752</v>
      </c>
      <c r="U14" s="6">
        <f t="shared" si="13"/>
        <v>5.3623111018328462</v>
      </c>
      <c r="W14" s="6">
        <f t="shared" si="14"/>
        <v>8.034845121081742E-2</v>
      </c>
      <c r="X14" s="6">
        <f t="shared" si="15"/>
        <v>9.5755555389872252E-2</v>
      </c>
      <c r="Z14" s="6">
        <f t="shared" si="16"/>
        <v>0.16069690242163484</v>
      </c>
      <c r="AA14" s="6">
        <f t="shared" si="17"/>
        <v>0.1915111107797445</v>
      </c>
      <c r="AC14" s="6">
        <f t="shared" si="18"/>
        <v>0.32139380484326968</v>
      </c>
      <c r="AD14" s="6">
        <f t="shared" si="19"/>
        <v>0.38302222155948901</v>
      </c>
      <c r="AF14" s="6">
        <f t="shared" si="20"/>
        <v>0.64278760968653936</v>
      </c>
      <c r="AG14" s="6">
        <f t="shared" si="21"/>
        <v>0.76604444311897801</v>
      </c>
    </row>
    <row r="15" spans="1:33" x14ac:dyDescent="0.25">
      <c r="A15" s="4">
        <f t="shared" si="0"/>
        <v>55</v>
      </c>
      <c r="B15" s="6">
        <f t="shared" si="1"/>
        <v>0.95993108859688125</v>
      </c>
      <c r="D15" s="6">
        <f t="shared" si="2"/>
        <v>4.0150350544573232</v>
      </c>
      <c r="E15" s="6">
        <f t="shared" si="3"/>
        <v>5.7340643100229425</v>
      </c>
      <c r="G15" s="6">
        <f t="shared" si="4"/>
        <v>0.28678821817552308</v>
      </c>
      <c r="H15" s="6">
        <f t="shared" si="5"/>
        <v>0.4095760221444959</v>
      </c>
      <c r="J15" s="6">
        <f t="shared" si="6"/>
        <v>0.14339410908776154</v>
      </c>
      <c r="K15" s="6">
        <f t="shared" si="7"/>
        <v>0.20478801107224795</v>
      </c>
      <c r="M15" s="6">
        <f t="shared" si="8"/>
        <v>1.1471528727020923</v>
      </c>
      <c r="N15" s="6">
        <f t="shared" si="9"/>
        <v>1.6383040885779836</v>
      </c>
      <c r="P15" s="6">
        <f t="shared" si="10"/>
        <v>2.2943057454041846</v>
      </c>
      <c r="Q15" s="6">
        <f t="shared" si="11"/>
        <v>3.2766081771559672</v>
      </c>
      <c r="T15" s="6">
        <f t="shared" si="12"/>
        <v>4.0150350544573232</v>
      </c>
      <c r="U15" s="6">
        <f t="shared" si="13"/>
        <v>5.7340643100229425</v>
      </c>
      <c r="W15" s="6">
        <f t="shared" si="14"/>
        <v>7.169705454388077E-2</v>
      </c>
      <c r="X15" s="6">
        <f t="shared" si="15"/>
        <v>0.10239400553612397</v>
      </c>
      <c r="Z15" s="6">
        <f t="shared" si="16"/>
        <v>0.14339410908776154</v>
      </c>
      <c r="AA15" s="6">
        <f t="shared" si="17"/>
        <v>0.20478801107224795</v>
      </c>
      <c r="AC15" s="6">
        <f t="shared" si="18"/>
        <v>0.28678821817552308</v>
      </c>
      <c r="AD15" s="6">
        <f t="shared" si="19"/>
        <v>0.4095760221444959</v>
      </c>
      <c r="AF15" s="6">
        <f t="shared" si="20"/>
        <v>0.57357643635104616</v>
      </c>
      <c r="AG15" s="6">
        <f t="shared" si="21"/>
        <v>0.8191520442889918</v>
      </c>
    </row>
    <row r="16" spans="1:33" x14ac:dyDescent="0.25">
      <c r="A16" s="4">
        <f t="shared" si="0"/>
        <v>60</v>
      </c>
      <c r="B16" s="6">
        <f t="shared" si="1"/>
        <v>1.0471975511965976</v>
      </c>
      <c r="D16" s="6">
        <f t="shared" si="2"/>
        <v>3.5000000000000009</v>
      </c>
      <c r="E16" s="6">
        <f t="shared" si="3"/>
        <v>6.0621778264910704</v>
      </c>
      <c r="G16" s="6">
        <f t="shared" si="4"/>
        <v>0.25000000000000006</v>
      </c>
      <c r="H16" s="6">
        <f t="shared" si="5"/>
        <v>0.4330127018922193</v>
      </c>
      <c r="J16" s="6">
        <f t="shared" si="6"/>
        <v>0.12500000000000003</v>
      </c>
      <c r="K16" s="6">
        <f t="shared" si="7"/>
        <v>0.21650635094610965</v>
      </c>
      <c r="M16" s="6">
        <f t="shared" si="8"/>
        <v>1.0000000000000002</v>
      </c>
      <c r="N16" s="6">
        <f t="shared" si="9"/>
        <v>1.7320508075688772</v>
      </c>
      <c r="P16" s="6">
        <f t="shared" si="10"/>
        <v>2.0000000000000004</v>
      </c>
      <c r="Q16" s="6">
        <f t="shared" si="11"/>
        <v>3.4641016151377544</v>
      </c>
      <c r="T16" s="6">
        <f t="shared" si="12"/>
        <v>3.5000000000000009</v>
      </c>
      <c r="U16" s="6">
        <f t="shared" si="13"/>
        <v>6.0621778264910704</v>
      </c>
      <c r="W16" s="6">
        <f t="shared" si="14"/>
        <v>6.2500000000000014E-2</v>
      </c>
      <c r="X16" s="6">
        <f t="shared" si="15"/>
        <v>0.10825317547305482</v>
      </c>
      <c r="Z16" s="6">
        <f t="shared" si="16"/>
        <v>0.12500000000000003</v>
      </c>
      <c r="AA16" s="6">
        <f t="shared" si="17"/>
        <v>0.21650635094610965</v>
      </c>
      <c r="AC16" s="6">
        <f t="shared" si="18"/>
        <v>0.25000000000000006</v>
      </c>
      <c r="AD16" s="6">
        <f t="shared" si="19"/>
        <v>0.4330127018922193</v>
      </c>
      <c r="AF16" s="6">
        <f t="shared" si="20"/>
        <v>0.50000000000000011</v>
      </c>
      <c r="AG16" s="6">
        <f t="shared" si="21"/>
        <v>0.8660254037844386</v>
      </c>
    </row>
    <row r="17" spans="1:33" x14ac:dyDescent="0.25">
      <c r="A17" s="4">
        <f t="shared" si="0"/>
        <v>65</v>
      </c>
      <c r="B17" s="6">
        <f t="shared" si="1"/>
        <v>1.1344640137963142</v>
      </c>
      <c r="D17" s="6">
        <f t="shared" si="2"/>
        <v>2.9583278321848963</v>
      </c>
      <c r="E17" s="6">
        <f t="shared" si="3"/>
        <v>6.3441545092565494</v>
      </c>
      <c r="G17" s="6">
        <f t="shared" si="4"/>
        <v>0.21130913087034972</v>
      </c>
      <c r="H17" s="6">
        <f t="shared" si="5"/>
        <v>0.45315389351832497</v>
      </c>
      <c r="J17" s="6">
        <f t="shared" si="6"/>
        <v>0.10565456543517486</v>
      </c>
      <c r="K17" s="6">
        <f t="shared" si="7"/>
        <v>0.22657694675916248</v>
      </c>
      <c r="M17" s="6">
        <f t="shared" si="8"/>
        <v>0.84523652348139888</v>
      </c>
      <c r="N17" s="6">
        <f t="shared" si="9"/>
        <v>1.8126155740732999</v>
      </c>
      <c r="P17" s="6">
        <f t="shared" si="10"/>
        <v>1.6904730469627978</v>
      </c>
      <c r="Q17" s="6">
        <f t="shared" si="11"/>
        <v>3.6252311481465997</v>
      </c>
      <c r="T17" s="6">
        <f t="shared" si="12"/>
        <v>2.9583278321848963</v>
      </c>
      <c r="U17" s="6">
        <f t="shared" si="13"/>
        <v>6.3441545092565494</v>
      </c>
      <c r="W17" s="6">
        <f t="shared" si="14"/>
        <v>5.282728271758743E-2</v>
      </c>
      <c r="X17" s="6">
        <f t="shared" si="15"/>
        <v>0.11328847337958124</v>
      </c>
      <c r="Z17" s="6">
        <f t="shared" si="16"/>
        <v>0.10565456543517486</v>
      </c>
      <c r="AA17" s="6">
        <f t="shared" si="17"/>
        <v>0.22657694675916248</v>
      </c>
      <c r="AC17" s="6">
        <f t="shared" si="18"/>
        <v>0.21130913087034972</v>
      </c>
      <c r="AD17" s="6">
        <f t="shared" si="19"/>
        <v>0.45315389351832497</v>
      </c>
      <c r="AF17" s="6">
        <f t="shared" si="20"/>
        <v>0.42261826174069944</v>
      </c>
      <c r="AG17" s="6">
        <f t="shared" si="21"/>
        <v>0.90630778703664994</v>
      </c>
    </row>
    <row r="18" spans="1:33" x14ac:dyDescent="0.25">
      <c r="A18" s="4">
        <f t="shared" si="0"/>
        <v>70</v>
      </c>
      <c r="B18" s="6">
        <f t="shared" si="1"/>
        <v>1.2217304763960306</v>
      </c>
      <c r="D18" s="6">
        <f t="shared" si="2"/>
        <v>2.3941410032796817</v>
      </c>
      <c r="E18" s="6">
        <f t="shared" si="3"/>
        <v>6.5778483455013586</v>
      </c>
      <c r="G18" s="6">
        <f t="shared" si="4"/>
        <v>0.17101007166283441</v>
      </c>
      <c r="H18" s="6">
        <f t="shared" si="5"/>
        <v>0.46984631039295416</v>
      </c>
      <c r="J18" s="6">
        <f t="shared" si="6"/>
        <v>8.5505035831417206E-2</v>
      </c>
      <c r="K18" s="6">
        <f t="shared" si="7"/>
        <v>0.23492315519647708</v>
      </c>
      <c r="M18" s="6">
        <f t="shared" si="8"/>
        <v>0.68404028665133765</v>
      </c>
      <c r="N18" s="6">
        <f t="shared" si="9"/>
        <v>1.8793852415718166</v>
      </c>
      <c r="P18" s="6">
        <f t="shared" si="10"/>
        <v>1.3680805733026753</v>
      </c>
      <c r="Q18" s="6">
        <f t="shared" si="11"/>
        <v>3.7587704831436333</v>
      </c>
      <c r="T18" s="6">
        <f t="shared" si="12"/>
        <v>2.3941410032796817</v>
      </c>
      <c r="U18" s="6">
        <f t="shared" si="13"/>
        <v>6.5778483455013586</v>
      </c>
      <c r="W18" s="6">
        <f t="shared" si="14"/>
        <v>4.2752517915708603E-2</v>
      </c>
      <c r="X18" s="6">
        <f t="shared" si="15"/>
        <v>0.11746157759823854</v>
      </c>
      <c r="Z18" s="6">
        <f t="shared" si="16"/>
        <v>8.5505035831417206E-2</v>
      </c>
      <c r="AA18" s="6">
        <f t="shared" si="17"/>
        <v>0.23492315519647708</v>
      </c>
      <c r="AC18" s="6">
        <f t="shared" si="18"/>
        <v>0.17101007166283441</v>
      </c>
      <c r="AD18" s="6">
        <f t="shared" si="19"/>
        <v>0.46984631039295416</v>
      </c>
      <c r="AF18" s="6">
        <f t="shared" si="20"/>
        <v>0.34202014332566882</v>
      </c>
      <c r="AG18" s="6">
        <f t="shared" si="21"/>
        <v>0.93969262078590832</v>
      </c>
    </row>
    <row r="19" spans="1:33" x14ac:dyDescent="0.25">
      <c r="A19" s="4">
        <f t="shared" si="0"/>
        <v>75</v>
      </c>
      <c r="B19" s="6">
        <f t="shared" si="1"/>
        <v>1.3089969389957472</v>
      </c>
      <c r="D19" s="6">
        <f t="shared" si="2"/>
        <v>1.8117333157176452</v>
      </c>
      <c r="E19" s="6">
        <f t="shared" si="3"/>
        <v>6.7614807840234779</v>
      </c>
      <c r="G19" s="6">
        <f t="shared" si="4"/>
        <v>0.12940952255126037</v>
      </c>
      <c r="H19" s="6">
        <f t="shared" si="5"/>
        <v>0.48296291314453416</v>
      </c>
      <c r="J19" s="6">
        <f t="shared" si="6"/>
        <v>6.4704761275630185E-2</v>
      </c>
      <c r="K19" s="6">
        <f t="shared" si="7"/>
        <v>0.24148145657226708</v>
      </c>
      <c r="M19" s="6">
        <f t="shared" si="8"/>
        <v>0.51763809020504148</v>
      </c>
      <c r="N19" s="6">
        <f t="shared" si="9"/>
        <v>1.9318516525781366</v>
      </c>
      <c r="P19" s="6">
        <f t="shared" si="10"/>
        <v>1.035276180410083</v>
      </c>
      <c r="Q19" s="6">
        <f t="shared" si="11"/>
        <v>3.8637033051562732</v>
      </c>
      <c r="T19" s="6">
        <f t="shared" si="12"/>
        <v>1.8117333157176452</v>
      </c>
      <c r="U19" s="6">
        <f t="shared" si="13"/>
        <v>6.7614807840234779</v>
      </c>
      <c r="W19" s="6">
        <f t="shared" si="14"/>
        <v>3.2352380637815092E-2</v>
      </c>
      <c r="X19" s="6">
        <f t="shared" si="15"/>
        <v>0.12074072828613354</v>
      </c>
      <c r="Z19" s="6">
        <f t="shared" si="16"/>
        <v>6.4704761275630185E-2</v>
      </c>
      <c r="AA19" s="6">
        <f t="shared" si="17"/>
        <v>0.24148145657226708</v>
      </c>
      <c r="AC19" s="6">
        <f t="shared" si="18"/>
        <v>0.12940952255126037</v>
      </c>
      <c r="AD19" s="6">
        <f t="shared" si="19"/>
        <v>0.48296291314453416</v>
      </c>
      <c r="AF19" s="6">
        <f t="shared" si="20"/>
        <v>0.25881904510252074</v>
      </c>
      <c r="AG19" s="6">
        <f t="shared" si="21"/>
        <v>0.96592582628906831</v>
      </c>
    </row>
    <row r="20" spans="1:33" x14ac:dyDescent="0.25">
      <c r="A20" s="4">
        <f t="shared" si="0"/>
        <v>80</v>
      </c>
      <c r="B20" s="6">
        <f t="shared" si="1"/>
        <v>1.3962634015954636</v>
      </c>
      <c r="D20" s="6">
        <f t="shared" si="2"/>
        <v>1.2155372436685128</v>
      </c>
      <c r="E20" s="6">
        <f t="shared" si="3"/>
        <v>6.893654271085456</v>
      </c>
      <c r="G20" s="6">
        <f t="shared" si="4"/>
        <v>8.6824088833465207E-2</v>
      </c>
      <c r="H20" s="6">
        <f t="shared" si="5"/>
        <v>0.49240387650610401</v>
      </c>
      <c r="J20" s="6">
        <f t="shared" si="6"/>
        <v>4.3412044416732604E-2</v>
      </c>
      <c r="K20" s="6">
        <f t="shared" si="7"/>
        <v>0.24620193825305201</v>
      </c>
      <c r="M20" s="6">
        <f t="shared" si="8"/>
        <v>0.34729635533386083</v>
      </c>
      <c r="N20" s="6">
        <f t="shared" si="9"/>
        <v>1.969615506024416</v>
      </c>
      <c r="P20" s="6">
        <f t="shared" si="10"/>
        <v>0.69459271066772166</v>
      </c>
      <c r="Q20" s="6">
        <f t="shared" si="11"/>
        <v>3.9392310120488321</v>
      </c>
      <c r="T20" s="6">
        <f t="shared" si="12"/>
        <v>1.2155372436685128</v>
      </c>
      <c r="U20" s="6">
        <f t="shared" si="13"/>
        <v>6.893654271085456</v>
      </c>
      <c r="W20" s="6">
        <f t="shared" si="14"/>
        <v>2.1706022208366302E-2</v>
      </c>
      <c r="X20" s="6">
        <f t="shared" si="15"/>
        <v>0.123100969126526</v>
      </c>
      <c r="Z20" s="6">
        <f t="shared" si="16"/>
        <v>4.3412044416732604E-2</v>
      </c>
      <c r="AA20" s="6">
        <f t="shared" si="17"/>
        <v>0.24620193825305201</v>
      </c>
      <c r="AC20" s="6">
        <f t="shared" si="18"/>
        <v>8.6824088833465207E-2</v>
      </c>
      <c r="AD20" s="6">
        <f t="shared" si="19"/>
        <v>0.49240387650610401</v>
      </c>
      <c r="AF20" s="6">
        <f t="shared" si="20"/>
        <v>0.17364817766693041</v>
      </c>
      <c r="AG20" s="6">
        <f t="shared" si="21"/>
        <v>0.98480775301220802</v>
      </c>
    </row>
    <row r="21" spans="1:33" x14ac:dyDescent="0.25">
      <c r="A21" s="4">
        <f t="shared" si="0"/>
        <v>85</v>
      </c>
      <c r="B21" s="6">
        <f t="shared" si="1"/>
        <v>1.4835298641951802</v>
      </c>
      <c r="D21" s="6">
        <f t="shared" si="2"/>
        <v>0.61009019923360697</v>
      </c>
      <c r="E21" s="6">
        <f t="shared" si="3"/>
        <v>6.973362886642219</v>
      </c>
      <c r="G21" s="6">
        <f t="shared" si="4"/>
        <v>4.3577871373829069E-2</v>
      </c>
      <c r="H21" s="6">
        <f t="shared" si="5"/>
        <v>0.49809734904587277</v>
      </c>
      <c r="J21" s="6">
        <f t="shared" si="6"/>
        <v>2.1788935686914535E-2</v>
      </c>
      <c r="K21" s="6">
        <f t="shared" si="7"/>
        <v>0.24904867452293639</v>
      </c>
      <c r="M21" s="6">
        <f t="shared" si="8"/>
        <v>0.17431148549531628</v>
      </c>
      <c r="N21" s="6">
        <f t="shared" si="9"/>
        <v>1.9923893961834911</v>
      </c>
      <c r="P21" s="6">
        <f t="shared" si="10"/>
        <v>0.34862297099063255</v>
      </c>
      <c r="Q21" s="6">
        <f t="shared" si="11"/>
        <v>3.9847787923669822</v>
      </c>
      <c r="T21" s="6">
        <f t="shared" si="12"/>
        <v>0.61009019923360697</v>
      </c>
      <c r="U21" s="6">
        <f t="shared" si="13"/>
        <v>6.973362886642219</v>
      </c>
      <c r="W21" s="6">
        <f t="shared" si="14"/>
        <v>1.0894467843457267E-2</v>
      </c>
      <c r="X21" s="6">
        <f t="shared" si="15"/>
        <v>0.12452433726146819</v>
      </c>
      <c r="Z21" s="6">
        <f t="shared" si="16"/>
        <v>2.1788935686914535E-2</v>
      </c>
      <c r="AA21" s="6">
        <f t="shared" si="17"/>
        <v>0.24904867452293639</v>
      </c>
      <c r="AC21" s="6">
        <f t="shared" si="18"/>
        <v>4.3577871373829069E-2</v>
      </c>
      <c r="AD21" s="6">
        <f t="shared" si="19"/>
        <v>0.49809734904587277</v>
      </c>
      <c r="AF21" s="6">
        <f t="shared" si="20"/>
        <v>8.7155742747658138E-2</v>
      </c>
      <c r="AG21" s="6">
        <f t="shared" si="21"/>
        <v>0.99619469809174555</v>
      </c>
    </row>
    <row r="22" spans="1:33" x14ac:dyDescent="0.25">
      <c r="A22" s="4">
        <f t="shared" si="0"/>
        <v>90</v>
      </c>
      <c r="B22" s="6">
        <f t="shared" si="1"/>
        <v>1.5707963267948966</v>
      </c>
      <c r="D22" s="6">
        <f t="shared" si="2"/>
        <v>4.28801959218017E-16</v>
      </c>
      <c r="E22" s="6">
        <f t="shared" si="3"/>
        <v>7</v>
      </c>
      <c r="G22" s="6">
        <f t="shared" si="4"/>
        <v>3.06287113727155E-17</v>
      </c>
      <c r="H22" s="6">
        <f t="shared" si="5"/>
        <v>0.5</v>
      </c>
      <c r="J22" s="6">
        <f t="shared" si="6"/>
        <v>1.531435568635775E-17</v>
      </c>
      <c r="K22" s="6">
        <f t="shared" si="7"/>
        <v>0.25</v>
      </c>
      <c r="M22" s="6">
        <f t="shared" si="8"/>
        <v>1.22514845490862E-16</v>
      </c>
      <c r="N22" s="6">
        <f t="shared" si="9"/>
        <v>2</v>
      </c>
      <c r="P22" s="6">
        <f t="shared" si="10"/>
        <v>2.45029690981724E-16</v>
      </c>
      <c r="Q22" s="6">
        <f t="shared" si="11"/>
        <v>4</v>
      </c>
      <c r="T22" s="6">
        <f t="shared" si="12"/>
        <v>4.28801959218017E-16</v>
      </c>
      <c r="U22" s="6">
        <f t="shared" si="13"/>
        <v>7</v>
      </c>
      <c r="W22" s="6">
        <f t="shared" si="14"/>
        <v>7.6571778431788751E-18</v>
      </c>
      <c r="X22" s="6">
        <f t="shared" si="15"/>
        <v>0.125</v>
      </c>
      <c r="Z22" s="6">
        <f t="shared" si="16"/>
        <v>1.531435568635775E-17</v>
      </c>
      <c r="AA22" s="6">
        <f t="shared" si="17"/>
        <v>0.25</v>
      </c>
      <c r="AC22" s="6">
        <f t="shared" si="18"/>
        <v>3.06287113727155E-17</v>
      </c>
      <c r="AD22" s="6">
        <f t="shared" si="19"/>
        <v>0.5</v>
      </c>
      <c r="AF22" s="6">
        <f t="shared" si="20"/>
        <v>6.1257422745431001E-17</v>
      </c>
      <c r="AG22" s="6">
        <f t="shared" si="21"/>
        <v>1</v>
      </c>
    </row>
    <row r="23" spans="1:33" x14ac:dyDescent="0.25">
      <c r="A23" s="4">
        <f t="shared" si="0"/>
        <v>95</v>
      </c>
      <c r="B23" s="6">
        <f t="shared" si="1"/>
        <v>1.6580627893946132</v>
      </c>
      <c r="D23" s="6">
        <f t="shared" si="2"/>
        <v>-0.61009019923360763</v>
      </c>
      <c r="E23" s="6">
        <f t="shared" si="3"/>
        <v>6.973362886642219</v>
      </c>
      <c r="G23" s="6">
        <f t="shared" si="4"/>
        <v>-4.3577871373829118E-2</v>
      </c>
      <c r="H23" s="6">
        <f t="shared" si="5"/>
        <v>0.49809734904587277</v>
      </c>
      <c r="J23" s="6">
        <f t="shared" si="6"/>
        <v>-2.1788935686914559E-2</v>
      </c>
      <c r="K23" s="6">
        <f t="shared" si="7"/>
        <v>0.24904867452293639</v>
      </c>
      <c r="M23" s="6">
        <f t="shared" si="8"/>
        <v>-0.17431148549531647</v>
      </c>
      <c r="N23" s="6">
        <f t="shared" si="9"/>
        <v>1.9923893961834911</v>
      </c>
      <c r="P23" s="6">
        <f t="shared" si="10"/>
        <v>-0.34862297099063294</v>
      </c>
      <c r="Q23" s="6">
        <f t="shared" si="11"/>
        <v>3.9847787923669822</v>
      </c>
      <c r="T23" s="6">
        <f t="shared" si="12"/>
        <v>-0.61009019923360763</v>
      </c>
      <c r="U23" s="6">
        <f t="shared" si="13"/>
        <v>6.973362886642219</v>
      </c>
      <c r="W23" s="6">
        <f t="shared" si="14"/>
        <v>-1.0894467843457279E-2</v>
      </c>
      <c r="X23" s="6">
        <f t="shared" si="15"/>
        <v>0.12452433726146819</v>
      </c>
      <c r="Z23" s="6">
        <f t="shared" si="16"/>
        <v>-2.1788935686914559E-2</v>
      </c>
      <c r="AA23" s="6">
        <f t="shared" si="17"/>
        <v>0.24904867452293639</v>
      </c>
      <c r="AC23" s="6">
        <f t="shared" si="18"/>
        <v>-4.3577871373829118E-2</v>
      </c>
      <c r="AD23" s="6">
        <f t="shared" si="19"/>
        <v>0.49809734904587277</v>
      </c>
      <c r="AF23" s="6">
        <f t="shared" si="20"/>
        <v>-8.7155742747658235E-2</v>
      </c>
      <c r="AG23" s="6">
        <f t="shared" si="21"/>
        <v>0.99619469809174555</v>
      </c>
    </row>
    <row r="24" spans="1:33" x14ac:dyDescent="0.25">
      <c r="A24" s="4">
        <f t="shared" si="0"/>
        <v>100</v>
      </c>
      <c r="B24" s="6">
        <f t="shared" si="1"/>
        <v>1.7453292519943295</v>
      </c>
      <c r="D24" s="6">
        <f t="shared" si="2"/>
        <v>-1.2155372436685121</v>
      </c>
      <c r="E24" s="6">
        <f t="shared" si="3"/>
        <v>6.893654271085456</v>
      </c>
      <c r="G24" s="6">
        <f t="shared" si="4"/>
        <v>-8.6824088833465152E-2</v>
      </c>
      <c r="H24" s="6">
        <f t="shared" si="5"/>
        <v>0.49240387650610401</v>
      </c>
      <c r="J24" s="6">
        <f t="shared" si="6"/>
        <v>-4.3412044416732576E-2</v>
      </c>
      <c r="K24" s="6">
        <f t="shared" si="7"/>
        <v>0.24620193825305201</v>
      </c>
      <c r="M24" s="6">
        <f t="shared" si="8"/>
        <v>-0.34729635533386061</v>
      </c>
      <c r="N24" s="6">
        <f t="shared" si="9"/>
        <v>1.969615506024416</v>
      </c>
      <c r="P24" s="6">
        <f t="shared" si="10"/>
        <v>-0.69459271066772121</v>
      </c>
      <c r="Q24" s="6">
        <f t="shared" si="11"/>
        <v>3.9392310120488321</v>
      </c>
      <c r="T24" s="6">
        <f t="shared" si="12"/>
        <v>-1.2155372436685121</v>
      </c>
      <c r="U24" s="6">
        <f t="shared" si="13"/>
        <v>6.893654271085456</v>
      </c>
      <c r="W24" s="6">
        <f t="shared" si="14"/>
        <v>-2.1706022208366288E-2</v>
      </c>
      <c r="X24" s="6">
        <f t="shared" si="15"/>
        <v>0.123100969126526</v>
      </c>
      <c r="Z24" s="6">
        <f t="shared" si="16"/>
        <v>-4.3412044416732576E-2</v>
      </c>
      <c r="AA24" s="6">
        <f t="shared" si="17"/>
        <v>0.24620193825305201</v>
      </c>
      <c r="AC24" s="6">
        <f t="shared" si="18"/>
        <v>-8.6824088833465152E-2</v>
      </c>
      <c r="AD24" s="6">
        <f t="shared" si="19"/>
        <v>0.49240387650610401</v>
      </c>
      <c r="AF24" s="6">
        <f t="shared" si="20"/>
        <v>-0.1736481776669303</v>
      </c>
      <c r="AG24" s="6">
        <f t="shared" si="21"/>
        <v>0.98480775301220802</v>
      </c>
    </row>
    <row r="25" spans="1:33" x14ac:dyDescent="0.25">
      <c r="A25" s="4">
        <f t="shared" si="0"/>
        <v>105</v>
      </c>
      <c r="B25" s="6">
        <f t="shared" si="1"/>
        <v>1.8325957145940461</v>
      </c>
      <c r="D25" s="6">
        <f t="shared" si="2"/>
        <v>-1.8117333157176461</v>
      </c>
      <c r="E25" s="6">
        <f t="shared" si="3"/>
        <v>6.7614807840234779</v>
      </c>
      <c r="G25" s="6">
        <f t="shared" si="4"/>
        <v>-0.12940952255126043</v>
      </c>
      <c r="H25" s="6">
        <f t="shared" si="5"/>
        <v>0.48296291314453416</v>
      </c>
      <c r="J25" s="6">
        <f t="shared" si="6"/>
        <v>-6.4704761275630213E-2</v>
      </c>
      <c r="K25" s="6">
        <f t="shared" si="7"/>
        <v>0.24148145657226708</v>
      </c>
      <c r="M25" s="6">
        <f t="shared" si="8"/>
        <v>-0.5176380902050417</v>
      </c>
      <c r="N25" s="6">
        <f t="shared" si="9"/>
        <v>1.9318516525781366</v>
      </c>
      <c r="P25" s="6">
        <f t="shared" si="10"/>
        <v>-1.0352761804100834</v>
      </c>
      <c r="Q25" s="6">
        <f t="shared" si="11"/>
        <v>3.8637033051562732</v>
      </c>
      <c r="T25" s="6">
        <f t="shared" si="12"/>
        <v>-1.8117333157176461</v>
      </c>
      <c r="U25" s="6">
        <f t="shared" si="13"/>
        <v>6.7614807840234779</v>
      </c>
      <c r="W25" s="6">
        <f t="shared" si="14"/>
        <v>-3.2352380637815106E-2</v>
      </c>
      <c r="X25" s="6">
        <f t="shared" si="15"/>
        <v>0.12074072828613354</v>
      </c>
      <c r="Z25" s="6">
        <f t="shared" si="16"/>
        <v>-6.4704761275630213E-2</v>
      </c>
      <c r="AA25" s="6">
        <f t="shared" si="17"/>
        <v>0.24148145657226708</v>
      </c>
      <c r="AC25" s="6">
        <f t="shared" si="18"/>
        <v>-0.12940952255126043</v>
      </c>
      <c r="AD25" s="6">
        <f t="shared" si="19"/>
        <v>0.48296291314453416</v>
      </c>
      <c r="AF25" s="6">
        <f t="shared" si="20"/>
        <v>-0.25881904510252085</v>
      </c>
      <c r="AG25" s="6">
        <f t="shared" si="21"/>
        <v>0.96592582628906831</v>
      </c>
    </row>
    <row r="26" spans="1:33" x14ac:dyDescent="0.25">
      <c r="A26" s="4">
        <f t="shared" si="0"/>
        <v>110</v>
      </c>
      <c r="B26" s="6">
        <f t="shared" si="1"/>
        <v>1.9198621771937625</v>
      </c>
      <c r="D26" s="6">
        <f t="shared" si="2"/>
        <v>-2.3941410032796808</v>
      </c>
      <c r="E26" s="6">
        <f t="shared" si="3"/>
        <v>6.5778483455013586</v>
      </c>
      <c r="G26" s="6">
        <f t="shared" si="4"/>
        <v>-0.17101007166283436</v>
      </c>
      <c r="H26" s="6">
        <f t="shared" si="5"/>
        <v>0.46984631039295421</v>
      </c>
      <c r="J26" s="6">
        <f t="shared" si="6"/>
        <v>-8.5505035831417178E-2</v>
      </c>
      <c r="K26" s="6">
        <f t="shared" si="7"/>
        <v>0.23492315519647711</v>
      </c>
      <c r="M26" s="6">
        <f t="shared" si="8"/>
        <v>-0.68404028665133743</v>
      </c>
      <c r="N26" s="6">
        <f t="shared" si="9"/>
        <v>1.8793852415718169</v>
      </c>
      <c r="P26" s="6">
        <f t="shared" si="10"/>
        <v>-1.3680805733026749</v>
      </c>
      <c r="Q26" s="6">
        <f t="shared" si="11"/>
        <v>3.7587704831436337</v>
      </c>
      <c r="T26" s="6">
        <f t="shared" si="12"/>
        <v>-2.3941410032796808</v>
      </c>
      <c r="U26" s="6">
        <f t="shared" si="13"/>
        <v>6.5778483455013586</v>
      </c>
      <c r="W26" s="6">
        <f t="shared" si="14"/>
        <v>-4.2752517915708589E-2</v>
      </c>
      <c r="X26" s="6">
        <f t="shared" si="15"/>
        <v>0.11746157759823855</v>
      </c>
      <c r="Z26" s="6">
        <f t="shared" si="16"/>
        <v>-8.5505035831417178E-2</v>
      </c>
      <c r="AA26" s="6">
        <f t="shared" si="17"/>
        <v>0.23492315519647711</v>
      </c>
      <c r="AC26" s="6">
        <f t="shared" si="18"/>
        <v>-0.17101007166283436</v>
      </c>
      <c r="AD26" s="6">
        <f t="shared" si="19"/>
        <v>0.46984631039295421</v>
      </c>
      <c r="AF26" s="6">
        <f t="shared" si="20"/>
        <v>-0.34202014332566871</v>
      </c>
      <c r="AG26" s="6">
        <f t="shared" si="21"/>
        <v>0.93969262078590843</v>
      </c>
    </row>
    <row r="27" spans="1:33" x14ac:dyDescent="0.25">
      <c r="A27" s="4">
        <f t="shared" si="0"/>
        <v>115</v>
      </c>
      <c r="B27" s="6">
        <f t="shared" si="1"/>
        <v>2.0071286397934789</v>
      </c>
      <c r="D27" s="6">
        <f t="shared" si="2"/>
        <v>-2.9583278321848954</v>
      </c>
      <c r="E27" s="6">
        <f t="shared" si="3"/>
        <v>6.3441545092565503</v>
      </c>
      <c r="G27" s="6">
        <f t="shared" si="4"/>
        <v>-0.21130913087034967</v>
      </c>
      <c r="H27" s="6">
        <f t="shared" si="5"/>
        <v>0.45315389351832502</v>
      </c>
      <c r="J27" s="6">
        <f t="shared" si="6"/>
        <v>-0.10565456543517483</v>
      </c>
      <c r="K27" s="6">
        <f t="shared" si="7"/>
        <v>0.22657694675916251</v>
      </c>
      <c r="M27" s="6">
        <f t="shared" si="8"/>
        <v>-0.84523652348139866</v>
      </c>
      <c r="N27" s="6">
        <f t="shared" si="9"/>
        <v>1.8126155740733001</v>
      </c>
      <c r="P27" s="6">
        <f t="shared" si="10"/>
        <v>-1.6904730469627973</v>
      </c>
      <c r="Q27" s="6">
        <f t="shared" si="11"/>
        <v>3.6252311481466002</v>
      </c>
      <c r="T27" s="6">
        <f t="shared" si="12"/>
        <v>-2.9583278321848954</v>
      </c>
      <c r="U27" s="6">
        <f t="shared" si="13"/>
        <v>6.3441545092565503</v>
      </c>
      <c r="W27" s="6">
        <f t="shared" si="14"/>
        <v>-5.2827282717587416E-2</v>
      </c>
      <c r="X27" s="6">
        <f t="shared" si="15"/>
        <v>0.11328847337958126</v>
      </c>
      <c r="Z27" s="6">
        <f t="shared" si="16"/>
        <v>-0.10565456543517483</v>
      </c>
      <c r="AA27" s="6">
        <f t="shared" si="17"/>
        <v>0.22657694675916251</v>
      </c>
      <c r="AC27" s="6">
        <f t="shared" si="18"/>
        <v>-0.21130913087034967</v>
      </c>
      <c r="AD27" s="6">
        <f t="shared" si="19"/>
        <v>0.45315389351832502</v>
      </c>
      <c r="AF27" s="6">
        <f t="shared" si="20"/>
        <v>-0.42261826174069933</v>
      </c>
      <c r="AG27" s="6">
        <f t="shared" si="21"/>
        <v>0.90630778703665005</v>
      </c>
    </row>
    <row r="28" spans="1:33" x14ac:dyDescent="0.25">
      <c r="A28" s="4">
        <f t="shared" si="0"/>
        <v>120</v>
      </c>
      <c r="B28" s="6">
        <f t="shared" si="1"/>
        <v>2.0943951023931953</v>
      </c>
      <c r="D28" s="6">
        <f t="shared" si="2"/>
        <v>-3.4999999999999982</v>
      </c>
      <c r="E28" s="6">
        <f t="shared" si="3"/>
        <v>6.0621778264910713</v>
      </c>
      <c r="G28" s="6">
        <f t="shared" si="4"/>
        <v>-0.24999999999999989</v>
      </c>
      <c r="H28" s="6">
        <f t="shared" si="5"/>
        <v>0.43301270189221935</v>
      </c>
      <c r="J28" s="6">
        <f t="shared" si="6"/>
        <v>-0.12499999999999994</v>
      </c>
      <c r="K28" s="6">
        <f t="shared" si="7"/>
        <v>0.21650635094610968</v>
      </c>
      <c r="M28" s="6">
        <f t="shared" si="8"/>
        <v>-0.99999999999999956</v>
      </c>
      <c r="N28" s="6">
        <f t="shared" si="9"/>
        <v>1.7320508075688774</v>
      </c>
      <c r="P28" s="6">
        <f t="shared" si="10"/>
        <v>-1.9999999999999991</v>
      </c>
      <c r="Q28" s="6">
        <f t="shared" si="11"/>
        <v>3.4641016151377548</v>
      </c>
      <c r="T28" s="6">
        <f t="shared" si="12"/>
        <v>-3.4999999999999982</v>
      </c>
      <c r="U28" s="6">
        <f t="shared" si="13"/>
        <v>6.0621778264910713</v>
      </c>
      <c r="W28" s="6">
        <f t="shared" si="14"/>
        <v>-6.2499999999999972E-2</v>
      </c>
      <c r="X28" s="6">
        <f t="shared" si="15"/>
        <v>0.10825317547305484</v>
      </c>
      <c r="Z28" s="6">
        <f t="shared" si="16"/>
        <v>-0.12499999999999994</v>
      </c>
      <c r="AA28" s="6">
        <f t="shared" si="17"/>
        <v>0.21650635094610968</v>
      </c>
      <c r="AC28" s="6">
        <f t="shared" si="18"/>
        <v>-0.24999999999999989</v>
      </c>
      <c r="AD28" s="6">
        <f t="shared" si="19"/>
        <v>0.43301270189221935</v>
      </c>
      <c r="AF28" s="6">
        <f t="shared" si="20"/>
        <v>-0.49999999999999978</v>
      </c>
      <c r="AG28" s="6">
        <f t="shared" si="21"/>
        <v>0.86602540378443871</v>
      </c>
    </row>
    <row r="29" spans="1:33" x14ac:dyDescent="0.25">
      <c r="A29" s="4">
        <f t="shared" si="0"/>
        <v>125</v>
      </c>
      <c r="B29" s="6">
        <f t="shared" si="1"/>
        <v>2.1816615649929116</v>
      </c>
      <c r="D29" s="6">
        <f t="shared" si="2"/>
        <v>-4.0150350544573206</v>
      </c>
      <c r="E29" s="6">
        <f t="shared" si="3"/>
        <v>5.7340643100229443</v>
      </c>
      <c r="G29" s="6">
        <f t="shared" si="4"/>
        <v>-0.28678821817552291</v>
      </c>
      <c r="H29" s="6">
        <f t="shared" si="5"/>
        <v>0.40957602214449601</v>
      </c>
      <c r="J29" s="6">
        <f t="shared" si="6"/>
        <v>-0.14339410908776146</v>
      </c>
      <c r="K29" s="6">
        <f t="shared" si="7"/>
        <v>0.20478801107224801</v>
      </c>
      <c r="M29" s="6">
        <f t="shared" si="8"/>
        <v>-1.1471528727020917</v>
      </c>
      <c r="N29" s="6">
        <f t="shared" si="9"/>
        <v>1.638304088577984</v>
      </c>
      <c r="P29" s="6">
        <f t="shared" si="10"/>
        <v>-2.2943057454041833</v>
      </c>
      <c r="Q29" s="6">
        <f t="shared" si="11"/>
        <v>3.2766081771559681</v>
      </c>
      <c r="T29" s="6">
        <f t="shared" si="12"/>
        <v>-4.0150350544573206</v>
      </c>
      <c r="U29" s="6">
        <f t="shared" si="13"/>
        <v>5.7340643100229443</v>
      </c>
      <c r="W29" s="6">
        <f t="shared" si="14"/>
        <v>-7.1697054543880728E-2</v>
      </c>
      <c r="X29" s="6">
        <f t="shared" si="15"/>
        <v>0.102394005536124</v>
      </c>
      <c r="Z29" s="6">
        <f t="shared" si="16"/>
        <v>-0.14339410908776146</v>
      </c>
      <c r="AA29" s="6">
        <f t="shared" si="17"/>
        <v>0.20478801107224801</v>
      </c>
      <c r="AC29" s="6">
        <f t="shared" si="18"/>
        <v>-0.28678821817552291</v>
      </c>
      <c r="AD29" s="6">
        <f t="shared" si="19"/>
        <v>0.40957602214449601</v>
      </c>
      <c r="AF29" s="6">
        <f t="shared" si="20"/>
        <v>-0.57357643635104583</v>
      </c>
      <c r="AG29" s="6">
        <f t="shared" si="21"/>
        <v>0.81915204428899202</v>
      </c>
    </row>
    <row r="30" spans="1:33" x14ac:dyDescent="0.25">
      <c r="A30" s="4">
        <f t="shared" si="0"/>
        <v>130</v>
      </c>
      <c r="B30" s="6">
        <f t="shared" si="1"/>
        <v>2.2689280275926285</v>
      </c>
      <c r="D30" s="6">
        <f t="shared" si="2"/>
        <v>-4.4995132678057752</v>
      </c>
      <c r="E30" s="6">
        <f t="shared" si="3"/>
        <v>5.3623111018328462</v>
      </c>
      <c r="G30" s="6">
        <f t="shared" si="4"/>
        <v>-0.32139380484326968</v>
      </c>
      <c r="H30" s="6">
        <f t="shared" si="5"/>
        <v>0.38302222155948901</v>
      </c>
      <c r="J30" s="6">
        <f t="shared" si="6"/>
        <v>-0.16069690242163484</v>
      </c>
      <c r="K30" s="6">
        <f t="shared" si="7"/>
        <v>0.1915111107797445</v>
      </c>
      <c r="M30" s="6">
        <f t="shared" si="8"/>
        <v>-1.2855752193730787</v>
      </c>
      <c r="N30" s="6">
        <f t="shared" si="9"/>
        <v>1.532088886237956</v>
      </c>
      <c r="P30" s="6">
        <f t="shared" si="10"/>
        <v>-2.5711504387461575</v>
      </c>
      <c r="Q30" s="6">
        <f t="shared" si="11"/>
        <v>3.0641777724759121</v>
      </c>
      <c r="T30" s="6">
        <f t="shared" si="12"/>
        <v>-4.4995132678057752</v>
      </c>
      <c r="U30" s="6">
        <f t="shared" si="13"/>
        <v>5.3623111018328462</v>
      </c>
      <c r="W30" s="6">
        <f t="shared" si="14"/>
        <v>-8.034845121081742E-2</v>
      </c>
      <c r="X30" s="6">
        <f t="shared" si="15"/>
        <v>9.5755555389872252E-2</v>
      </c>
      <c r="Z30" s="6">
        <f t="shared" si="16"/>
        <v>-0.16069690242163484</v>
      </c>
      <c r="AA30" s="6">
        <f t="shared" si="17"/>
        <v>0.1915111107797445</v>
      </c>
      <c r="AC30" s="6">
        <f t="shared" si="18"/>
        <v>-0.32139380484326968</v>
      </c>
      <c r="AD30" s="6">
        <f t="shared" si="19"/>
        <v>0.38302222155948901</v>
      </c>
      <c r="AF30" s="6">
        <f t="shared" si="20"/>
        <v>-0.64278760968653936</v>
      </c>
      <c r="AG30" s="6">
        <f t="shared" si="21"/>
        <v>0.76604444311897801</v>
      </c>
    </row>
    <row r="31" spans="1:33" x14ac:dyDescent="0.25">
      <c r="A31" s="4">
        <f t="shared" si="0"/>
        <v>135</v>
      </c>
      <c r="B31" s="6">
        <f t="shared" si="1"/>
        <v>2.3561944901923448</v>
      </c>
      <c r="D31" s="6">
        <f t="shared" si="2"/>
        <v>-4.9497474683058318</v>
      </c>
      <c r="E31" s="6">
        <f t="shared" si="3"/>
        <v>4.9497474683058327</v>
      </c>
      <c r="G31" s="6">
        <f t="shared" si="4"/>
        <v>-0.35355339059327373</v>
      </c>
      <c r="H31" s="6">
        <f t="shared" si="5"/>
        <v>0.35355339059327379</v>
      </c>
      <c r="J31" s="6">
        <f t="shared" si="6"/>
        <v>-0.17677669529663687</v>
      </c>
      <c r="K31" s="6">
        <f t="shared" si="7"/>
        <v>0.17677669529663689</v>
      </c>
      <c r="M31" s="6">
        <f t="shared" si="8"/>
        <v>-1.4142135623730949</v>
      </c>
      <c r="N31" s="6">
        <f t="shared" si="9"/>
        <v>1.4142135623730951</v>
      </c>
      <c r="P31" s="6">
        <f t="shared" si="10"/>
        <v>-2.8284271247461898</v>
      </c>
      <c r="Q31" s="6">
        <f t="shared" si="11"/>
        <v>2.8284271247461903</v>
      </c>
      <c r="T31" s="6">
        <f t="shared" si="12"/>
        <v>-4.9497474683058318</v>
      </c>
      <c r="U31" s="6">
        <f t="shared" si="13"/>
        <v>4.9497474683058327</v>
      </c>
      <c r="W31" s="6">
        <f t="shared" si="14"/>
        <v>-8.8388347648318433E-2</v>
      </c>
      <c r="X31" s="6">
        <f t="shared" si="15"/>
        <v>8.8388347648318447E-2</v>
      </c>
      <c r="Z31" s="6">
        <f t="shared" si="16"/>
        <v>-0.17677669529663687</v>
      </c>
      <c r="AA31" s="6">
        <f t="shared" si="17"/>
        <v>0.17677669529663689</v>
      </c>
      <c r="AC31" s="6">
        <f t="shared" si="18"/>
        <v>-0.35355339059327373</v>
      </c>
      <c r="AD31" s="6">
        <f t="shared" si="19"/>
        <v>0.35355339059327379</v>
      </c>
      <c r="AF31" s="6">
        <f t="shared" si="20"/>
        <v>-0.70710678118654746</v>
      </c>
      <c r="AG31" s="6">
        <f t="shared" si="21"/>
        <v>0.70710678118654757</v>
      </c>
    </row>
    <row r="32" spans="1:33" x14ac:dyDescent="0.25">
      <c r="A32" s="4">
        <f t="shared" si="0"/>
        <v>140</v>
      </c>
      <c r="B32" s="6">
        <f t="shared" si="1"/>
        <v>2.4434609527920612</v>
      </c>
      <c r="D32" s="6">
        <f t="shared" si="2"/>
        <v>-5.3623111018328453</v>
      </c>
      <c r="E32" s="6">
        <f t="shared" si="3"/>
        <v>4.4995132678057761</v>
      </c>
      <c r="G32" s="6">
        <f t="shared" si="4"/>
        <v>-0.38302222155948895</v>
      </c>
      <c r="H32" s="6">
        <f t="shared" si="5"/>
        <v>0.32139380484326974</v>
      </c>
      <c r="J32" s="6">
        <f t="shared" si="6"/>
        <v>-0.19151111077974448</v>
      </c>
      <c r="K32" s="6">
        <f t="shared" si="7"/>
        <v>0.16069690242163487</v>
      </c>
      <c r="M32" s="6">
        <f t="shared" si="8"/>
        <v>-1.5320888862379558</v>
      </c>
      <c r="N32" s="6">
        <f t="shared" si="9"/>
        <v>1.2855752193730789</v>
      </c>
      <c r="P32" s="6">
        <f t="shared" si="10"/>
        <v>-3.0641777724759116</v>
      </c>
      <c r="Q32" s="6">
        <f t="shared" si="11"/>
        <v>2.5711504387461579</v>
      </c>
      <c r="T32" s="6">
        <f t="shared" si="12"/>
        <v>-5.3623111018328453</v>
      </c>
      <c r="U32" s="6">
        <f t="shared" si="13"/>
        <v>4.4995132678057761</v>
      </c>
      <c r="W32" s="6">
        <f t="shared" si="14"/>
        <v>-9.5755555389872238E-2</v>
      </c>
      <c r="X32" s="6">
        <f t="shared" si="15"/>
        <v>8.0348451210817434E-2</v>
      </c>
      <c r="Z32" s="6">
        <f t="shared" si="16"/>
        <v>-0.19151111077974448</v>
      </c>
      <c r="AA32" s="6">
        <f t="shared" si="17"/>
        <v>0.16069690242163487</v>
      </c>
      <c r="AC32" s="6">
        <f t="shared" si="18"/>
        <v>-0.38302222155948895</v>
      </c>
      <c r="AD32" s="6">
        <f t="shared" si="19"/>
        <v>0.32139380484326974</v>
      </c>
      <c r="AF32" s="6">
        <f t="shared" si="20"/>
        <v>-0.7660444431189779</v>
      </c>
      <c r="AG32" s="6">
        <f t="shared" si="21"/>
        <v>0.64278760968653947</v>
      </c>
    </row>
    <row r="33" spans="1:33" x14ac:dyDescent="0.25">
      <c r="A33" s="4">
        <f t="shared" si="0"/>
        <v>145</v>
      </c>
      <c r="B33" s="6">
        <f t="shared" si="1"/>
        <v>2.5307274153917776</v>
      </c>
      <c r="D33" s="6">
        <f t="shared" si="2"/>
        <v>-5.7340643100229407</v>
      </c>
      <c r="E33" s="6">
        <f t="shared" si="3"/>
        <v>4.015035054457325</v>
      </c>
      <c r="G33" s="6">
        <f t="shared" si="4"/>
        <v>-0.40957602214449579</v>
      </c>
      <c r="H33" s="6">
        <f t="shared" si="5"/>
        <v>0.28678821817552319</v>
      </c>
      <c r="J33" s="6">
        <f t="shared" si="6"/>
        <v>-0.20478801107224789</v>
      </c>
      <c r="K33" s="6">
        <f t="shared" si="7"/>
        <v>0.1433941090877616</v>
      </c>
      <c r="M33" s="6">
        <f t="shared" si="8"/>
        <v>-1.6383040885779832</v>
      </c>
      <c r="N33" s="6">
        <f t="shared" si="9"/>
        <v>1.1471528727020928</v>
      </c>
      <c r="P33" s="6">
        <f t="shared" si="10"/>
        <v>-3.2766081771559663</v>
      </c>
      <c r="Q33" s="6">
        <f t="shared" si="11"/>
        <v>2.2943057454041855</v>
      </c>
      <c r="T33" s="6">
        <f t="shared" si="12"/>
        <v>-5.7340643100229407</v>
      </c>
      <c r="U33" s="6">
        <f t="shared" si="13"/>
        <v>4.015035054457325</v>
      </c>
      <c r="W33" s="6">
        <f t="shared" si="14"/>
        <v>-0.10239400553612395</v>
      </c>
      <c r="X33" s="6">
        <f t="shared" si="15"/>
        <v>7.1697054543880798E-2</v>
      </c>
      <c r="Z33" s="6">
        <f t="shared" si="16"/>
        <v>-0.20478801107224789</v>
      </c>
      <c r="AA33" s="6">
        <f t="shared" si="17"/>
        <v>0.1433941090877616</v>
      </c>
      <c r="AC33" s="6">
        <f t="shared" si="18"/>
        <v>-0.40957602214449579</v>
      </c>
      <c r="AD33" s="6">
        <f t="shared" si="19"/>
        <v>0.28678821817552319</v>
      </c>
      <c r="AF33" s="6">
        <f t="shared" si="20"/>
        <v>-0.81915204428899158</v>
      </c>
      <c r="AG33" s="6">
        <f t="shared" si="21"/>
        <v>0.57357643635104638</v>
      </c>
    </row>
    <row r="34" spans="1:33" x14ac:dyDescent="0.25">
      <c r="A34" s="4">
        <f t="shared" si="0"/>
        <v>150</v>
      </c>
      <c r="B34" s="6">
        <f t="shared" si="1"/>
        <v>2.6179938779914944</v>
      </c>
      <c r="D34" s="6">
        <f t="shared" si="2"/>
        <v>-6.0621778264910713</v>
      </c>
      <c r="E34" s="6">
        <f t="shared" si="3"/>
        <v>3.4999999999999996</v>
      </c>
      <c r="G34" s="6">
        <f t="shared" si="4"/>
        <v>-0.43301270189221935</v>
      </c>
      <c r="H34" s="6">
        <f t="shared" si="5"/>
        <v>0.24999999999999997</v>
      </c>
      <c r="J34" s="6">
        <f t="shared" si="6"/>
        <v>-0.21650635094610968</v>
      </c>
      <c r="K34" s="6">
        <f t="shared" si="7"/>
        <v>0.12499999999999999</v>
      </c>
      <c r="M34" s="6">
        <f t="shared" si="8"/>
        <v>-1.7320508075688774</v>
      </c>
      <c r="N34" s="6">
        <f t="shared" si="9"/>
        <v>0.99999999999999989</v>
      </c>
      <c r="P34" s="6">
        <f t="shared" si="10"/>
        <v>-3.4641016151377548</v>
      </c>
      <c r="Q34" s="6">
        <f t="shared" si="11"/>
        <v>1.9999999999999998</v>
      </c>
      <c r="T34" s="6">
        <f t="shared" si="12"/>
        <v>-6.0621778264910713</v>
      </c>
      <c r="U34" s="6">
        <f t="shared" si="13"/>
        <v>3.4999999999999996</v>
      </c>
      <c r="W34" s="6">
        <f t="shared" si="14"/>
        <v>-0.10825317547305484</v>
      </c>
      <c r="X34" s="6">
        <f t="shared" si="15"/>
        <v>6.2499999999999993E-2</v>
      </c>
      <c r="Z34" s="6">
        <f t="shared" si="16"/>
        <v>-0.21650635094610968</v>
      </c>
      <c r="AA34" s="6">
        <f t="shared" si="17"/>
        <v>0.12499999999999999</v>
      </c>
      <c r="AC34" s="6">
        <f t="shared" si="18"/>
        <v>-0.43301270189221935</v>
      </c>
      <c r="AD34" s="6">
        <f t="shared" si="19"/>
        <v>0.24999999999999997</v>
      </c>
      <c r="AF34" s="6">
        <f t="shared" si="20"/>
        <v>-0.86602540378443871</v>
      </c>
      <c r="AG34" s="6">
        <f t="shared" si="21"/>
        <v>0.49999999999999994</v>
      </c>
    </row>
    <row r="35" spans="1:33" x14ac:dyDescent="0.25">
      <c r="A35" s="4">
        <f t="shared" si="0"/>
        <v>155</v>
      </c>
      <c r="B35" s="6">
        <f t="shared" si="1"/>
        <v>2.7052603405912108</v>
      </c>
      <c r="D35" s="6">
        <f t="shared" si="2"/>
        <v>-6.3441545092565494</v>
      </c>
      <c r="E35" s="6">
        <f t="shared" si="3"/>
        <v>2.9583278321848967</v>
      </c>
      <c r="G35" s="6">
        <f t="shared" si="4"/>
        <v>-0.45315389351832497</v>
      </c>
      <c r="H35" s="6">
        <f t="shared" si="5"/>
        <v>0.21130913087034975</v>
      </c>
      <c r="J35" s="6">
        <f t="shared" si="6"/>
        <v>-0.22657694675916248</v>
      </c>
      <c r="K35" s="6">
        <f t="shared" si="7"/>
        <v>0.10565456543517487</v>
      </c>
      <c r="M35" s="6">
        <f t="shared" si="8"/>
        <v>-1.8126155740732999</v>
      </c>
      <c r="N35" s="6">
        <f t="shared" si="9"/>
        <v>0.84523652348139899</v>
      </c>
      <c r="P35" s="6">
        <f t="shared" si="10"/>
        <v>-3.6252311481465997</v>
      </c>
      <c r="Q35" s="6">
        <f t="shared" si="11"/>
        <v>1.690473046962798</v>
      </c>
      <c r="T35" s="6">
        <f t="shared" si="12"/>
        <v>-6.3441545092565494</v>
      </c>
      <c r="U35" s="6">
        <f t="shared" si="13"/>
        <v>2.9583278321848967</v>
      </c>
      <c r="W35" s="6">
        <f t="shared" si="14"/>
        <v>-0.11328847337958124</v>
      </c>
      <c r="X35" s="6">
        <f t="shared" si="15"/>
        <v>5.2827282717587437E-2</v>
      </c>
      <c r="Z35" s="6">
        <f t="shared" si="16"/>
        <v>-0.22657694675916248</v>
      </c>
      <c r="AA35" s="6">
        <f t="shared" si="17"/>
        <v>0.10565456543517487</v>
      </c>
      <c r="AC35" s="6">
        <f t="shared" si="18"/>
        <v>-0.45315389351832497</v>
      </c>
      <c r="AD35" s="6">
        <f t="shared" si="19"/>
        <v>0.21130913087034975</v>
      </c>
      <c r="AF35" s="6">
        <f t="shared" si="20"/>
        <v>-0.90630778703664994</v>
      </c>
      <c r="AG35" s="6">
        <f t="shared" si="21"/>
        <v>0.4226182617406995</v>
      </c>
    </row>
    <row r="36" spans="1:33" x14ac:dyDescent="0.25">
      <c r="A36" s="4">
        <f t="shared" si="0"/>
        <v>160</v>
      </c>
      <c r="B36" s="6">
        <f t="shared" si="1"/>
        <v>2.7925268031909272</v>
      </c>
      <c r="D36" s="6">
        <f t="shared" si="2"/>
        <v>-6.5778483455013586</v>
      </c>
      <c r="E36" s="6">
        <f t="shared" si="3"/>
        <v>2.3941410032796822</v>
      </c>
      <c r="G36" s="6">
        <f t="shared" si="4"/>
        <v>-0.46984631039295416</v>
      </c>
      <c r="H36" s="6">
        <f t="shared" si="5"/>
        <v>0.17101007166283444</v>
      </c>
      <c r="J36" s="6">
        <f t="shared" si="6"/>
        <v>-0.23492315519647708</v>
      </c>
      <c r="K36" s="6">
        <f t="shared" si="7"/>
        <v>8.550503583141722E-2</v>
      </c>
      <c r="M36" s="6">
        <f t="shared" si="8"/>
        <v>-1.8793852415718166</v>
      </c>
      <c r="N36" s="6">
        <f t="shared" si="9"/>
        <v>0.68404028665133776</v>
      </c>
      <c r="P36" s="6">
        <f t="shared" si="10"/>
        <v>-3.7587704831436333</v>
      </c>
      <c r="Q36" s="6">
        <f t="shared" si="11"/>
        <v>1.3680805733026755</v>
      </c>
      <c r="T36" s="6">
        <f t="shared" si="12"/>
        <v>-6.5778483455013586</v>
      </c>
      <c r="U36" s="6">
        <f t="shared" si="13"/>
        <v>2.3941410032796822</v>
      </c>
      <c r="W36" s="6">
        <f t="shared" si="14"/>
        <v>-0.11746157759823854</v>
      </c>
      <c r="X36" s="6">
        <f t="shared" si="15"/>
        <v>4.275251791570861E-2</v>
      </c>
      <c r="Z36" s="6">
        <f t="shared" si="16"/>
        <v>-0.23492315519647708</v>
      </c>
      <c r="AA36" s="6">
        <f t="shared" si="17"/>
        <v>8.550503583141722E-2</v>
      </c>
      <c r="AC36" s="6">
        <f t="shared" si="18"/>
        <v>-0.46984631039295416</v>
      </c>
      <c r="AD36" s="6">
        <f t="shared" si="19"/>
        <v>0.17101007166283444</v>
      </c>
      <c r="AF36" s="6">
        <f t="shared" si="20"/>
        <v>-0.93969262078590832</v>
      </c>
      <c r="AG36" s="6">
        <f t="shared" si="21"/>
        <v>0.34202014332566888</v>
      </c>
    </row>
    <row r="37" spans="1:33" x14ac:dyDescent="0.25">
      <c r="A37" s="4">
        <f t="shared" si="0"/>
        <v>165</v>
      </c>
      <c r="B37" s="6">
        <f t="shared" si="1"/>
        <v>2.8797932657906435</v>
      </c>
      <c r="D37" s="6">
        <f t="shared" si="2"/>
        <v>-6.7614807840234779</v>
      </c>
      <c r="E37" s="6">
        <f t="shared" si="3"/>
        <v>1.8117333157176472</v>
      </c>
      <c r="G37" s="6">
        <f t="shared" si="4"/>
        <v>-0.4829629131445341</v>
      </c>
      <c r="H37" s="6">
        <f t="shared" si="5"/>
        <v>0.12940952255126051</v>
      </c>
      <c r="J37" s="6">
        <f t="shared" si="6"/>
        <v>-0.24148145657226705</v>
      </c>
      <c r="K37" s="6">
        <f t="shared" si="7"/>
        <v>6.4704761275630254E-2</v>
      </c>
      <c r="M37" s="6">
        <f t="shared" si="8"/>
        <v>-1.9318516525781364</v>
      </c>
      <c r="N37" s="6">
        <f t="shared" si="9"/>
        <v>0.51763809020504203</v>
      </c>
      <c r="P37" s="6">
        <f t="shared" si="10"/>
        <v>-3.8637033051562728</v>
      </c>
      <c r="Q37" s="6">
        <f t="shared" si="11"/>
        <v>1.0352761804100841</v>
      </c>
      <c r="T37" s="6">
        <f t="shared" si="12"/>
        <v>-6.7614807840234779</v>
      </c>
      <c r="U37" s="6">
        <f t="shared" si="13"/>
        <v>1.8117333157176472</v>
      </c>
      <c r="W37" s="6">
        <f t="shared" si="14"/>
        <v>-0.12074072828613353</v>
      </c>
      <c r="X37" s="6">
        <f t="shared" si="15"/>
        <v>3.2352380637815127E-2</v>
      </c>
      <c r="Z37" s="6">
        <f t="shared" si="16"/>
        <v>-0.24148145657226705</v>
      </c>
      <c r="AA37" s="6">
        <f t="shared" si="17"/>
        <v>6.4704761275630254E-2</v>
      </c>
      <c r="AC37" s="6">
        <f t="shared" si="18"/>
        <v>-0.4829629131445341</v>
      </c>
      <c r="AD37" s="6">
        <f t="shared" si="19"/>
        <v>0.12940952255126051</v>
      </c>
      <c r="AF37" s="6">
        <f t="shared" si="20"/>
        <v>-0.9659258262890682</v>
      </c>
      <c r="AG37" s="6">
        <f t="shared" si="21"/>
        <v>0.25881904510252102</v>
      </c>
    </row>
    <row r="38" spans="1:33" x14ac:dyDescent="0.25">
      <c r="A38" s="4">
        <f t="shared" si="0"/>
        <v>170</v>
      </c>
      <c r="B38" s="6">
        <f t="shared" si="1"/>
        <v>2.9670597283903604</v>
      </c>
      <c r="D38" s="6">
        <f t="shared" si="2"/>
        <v>-6.893654271085456</v>
      </c>
      <c r="E38" s="6">
        <f t="shared" si="3"/>
        <v>1.2155372436685119</v>
      </c>
      <c r="G38" s="6">
        <f t="shared" si="4"/>
        <v>-0.49240387650610401</v>
      </c>
      <c r="H38" s="6">
        <f t="shared" si="5"/>
        <v>8.6824088833465138E-2</v>
      </c>
      <c r="J38" s="6">
        <f t="shared" si="6"/>
        <v>-0.24620193825305201</v>
      </c>
      <c r="K38" s="6">
        <f t="shared" si="7"/>
        <v>4.3412044416732569E-2</v>
      </c>
      <c r="M38" s="6">
        <f t="shared" si="8"/>
        <v>-1.969615506024416</v>
      </c>
      <c r="N38" s="6">
        <f t="shared" si="9"/>
        <v>0.34729635533386055</v>
      </c>
      <c r="P38" s="6">
        <f t="shared" si="10"/>
        <v>-3.9392310120488321</v>
      </c>
      <c r="Q38" s="6">
        <f t="shared" si="11"/>
        <v>0.6945927106677211</v>
      </c>
      <c r="T38" s="6">
        <f t="shared" si="12"/>
        <v>-6.893654271085456</v>
      </c>
      <c r="U38" s="6">
        <f t="shared" si="13"/>
        <v>1.2155372436685119</v>
      </c>
      <c r="W38" s="6">
        <f t="shared" si="14"/>
        <v>-0.123100969126526</v>
      </c>
      <c r="X38" s="6">
        <f t="shared" si="15"/>
        <v>2.1706022208366284E-2</v>
      </c>
      <c r="Z38" s="6">
        <f t="shared" si="16"/>
        <v>-0.24620193825305201</v>
      </c>
      <c r="AA38" s="6">
        <f t="shared" si="17"/>
        <v>4.3412044416732569E-2</v>
      </c>
      <c r="AC38" s="6">
        <f t="shared" si="18"/>
        <v>-0.49240387650610401</v>
      </c>
      <c r="AD38" s="6">
        <f t="shared" si="19"/>
        <v>8.6824088833465138E-2</v>
      </c>
      <c r="AF38" s="6">
        <f t="shared" si="20"/>
        <v>-0.98480775301220802</v>
      </c>
      <c r="AG38" s="6">
        <f t="shared" si="21"/>
        <v>0.17364817766693028</v>
      </c>
    </row>
    <row r="39" spans="1:33" x14ac:dyDescent="0.25">
      <c r="A39" s="4">
        <f t="shared" si="0"/>
        <v>175</v>
      </c>
      <c r="B39" s="6">
        <f t="shared" si="1"/>
        <v>3.0543261909900763</v>
      </c>
      <c r="D39" s="6">
        <f t="shared" si="2"/>
        <v>-6.973362886642219</v>
      </c>
      <c r="E39" s="6">
        <f t="shared" si="3"/>
        <v>0.61009019923361052</v>
      </c>
      <c r="G39" s="6">
        <f t="shared" si="4"/>
        <v>-0.49809734904587277</v>
      </c>
      <c r="H39" s="6">
        <f t="shared" si="5"/>
        <v>4.3577871373829319E-2</v>
      </c>
      <c r="J39" s="6">
        <f t="shared" si="6"/>
        <v>-0.24904867452293639</v>
      </c>
      <c r="K39" s="6">
        <f t="shared" si="7"/>
        <v>2.1788935686914659E-2</v>
      </c>
      <c r="M39" s="6">
        <f t="shared" si="8"/>
        <v>-1.9923893961834911</v>
      </c>
      <c r="N39" s="6">
        <f t="shared" si="9"/>
        <v>0.17431148549531728</v>
      </c>
      <c r="P39" s="6">
        <f t="shared" si="10"/>
        <v>-3.9847787923669822</v>
      </c>
      <c r="Q39" s="6">
        <f t="shared" si="11"/>
        <v>0.34862297099063455</v>
      </c>
      <c r="T39" s="6">
        <f t="shared" si="12"/>
        <v>-6.973362886642219</v>
      </c>
      <c r="U39" s="6">
        <f t="shared" si="13"/>
        <v>0.61009019923361052</v>
      </c>
      <c r="W39" s="6">
        <f t="shared" si="14"/>
        <v>-0.12452433726146819</v>
      </c>
      <c r="X39" s="6">
        <f t="shared" si="15"/>
        <v>1.089446784345733E-2</v>
      </c>
      <c r="Z39" s="6">
        <f t="shared" si="16"/>
        <v>-0.24904867452293639</v>
      </c>
      <c r="AA39" s="6">
        <f t="shared" si="17"/>
        <v>2.1788935686914659E-2</v>
      </c>
      <c r="AC39" s="6">
        <f t="shared" si="18"/>
        <v>-0.49809734904587277</v>
      </c>
      <c r="AD39" s="6">
        <f t="shared" si="19"/>
        <v>4.3577871373829319E-2</v>
      </c>
      <c r="AF39" s="6">
        <f t="shared" si="20"/>
        <v>-0.99619469809174555</v>
      </c>
      <c r="AG39" s="6">
        <f t="shared" si="21"/>
        <v>8.7155742747658638E-2</v>
      </c>
    </row>
    <row r="40" spans="1:33" x14ac:dyDescent="0.25">
      <c r="A40" s="4">
        <f t="shared" si="0"/>
        <v>180</v>
      </c>
      <c r="B40" s="6">
        <f t="shared" si="1"/>
        <v>3.1415926535897931</v>
      </c>
      <c r="D40" s="6">
        <f t="shared" si="2"/>
        <v>-7</v>
      </c>
      <c r="E40" s="6">
        <f t="shared" si="3"/>
        <v>8.5760391843603401E-16</v>
      </c>
      <c r="G40" s="6">
        <f t="shared" si="4"/>
        <v>-0.5</v>
      </c>
      <c r="H40" s="6">
        <f t="shared" si="5"/>
        <v>6.1257422745431001E-17</v>
      </c>
      <c r="J40" s="6">
        <f t="shared" si="6"/>
        <v>-0.25</v>
      </c>
      <c r="K40" s="6">
        <f t="shared" si="7"/>
        <v>3.06287113727155E-17</v>
      </c>
      <c r="M40" s="6">
        <f t="shared" si="8"/>
        <v>-2</v>
      </c>
      <c r="N40" s="6">
        <f t="shared" si="9"/>
        <v>2.45029690981724E-16</v>
      </c>
      <c r="P40" s="6">
        <f t="shared" si="10"/>
        <v>-4</v>
      </c>
      <c r="Q40" s="6">
        <f t="shared" si="11"/>
        <v>4.90059381963448E-16</v>
      </c>
      <c r="T40" s="6">
        <f t="shared" si="12"/>
        <v>-7</v>
      </c>
      <c r="U40" s="6">
        <f t="shared" si="13"/>
        <v>8.5760391843603401E-16</v>
      </c>
      <c r="W40" s="6">
        <f t="shared" si="14"/>
        <v>-0.125</v>
      </c>
      <c r="X40" s="6">
        <f t="shared" si="15"/>
        <v>1.531435568635775E-17</v>
      </c>
      <c r="Z40" s="6">
        <f t="shared" si="16"/>
        <v>-0.25</v>
      </c>
      <c r="AA40" s="6">
        <f t="shared" si="17"/>
        <v>3.06287113727155E-17</v>
      </c>
      <c r="AC40" s="6">
        <f t="shared" si="18"/>
        <v>-0.5</v>
      </c>
      <c r="AD40" s="6">
        <f t="shared" si="19"/>
        <v>6.1257422745431001E-17</v>
      </c>
      <c r="AF40" s="6">
        <f t="shared" si="20"/>
        <v>-1</v>
      </c>
      <c r="AG40" s="6">
        <f t="shared" si="21"/>
        <v>1.22514845490862E-16</v>
      </c>
    </row>
    <row r="41" spans="1:33" x14ac:dyDescent="0.25">
      <c r="A41" s="4">
        <f t="shared" si="0"/>
        <v>185</v>
      </c>
      <c r="B41" s="6">
        <f t="shared" si="1"/>
        <v>3.2288591161895095</v>
      </c>
      <c r="D41" s="6">
        <f t="shared" si="2"/>
        <v>-6.973362886642219</v>
      </c>
      <c r="E41" s="6">
        <f t="shared" si="3"/>
        <v>-0.61009019923360563</v>
      </c>
      <c r="G41" s="6">
        <f t="shared" si="4"/>
        <v>-0.49809734904587277</v>
      </c>
      <c r="H41" s="6">
        <f t="shared" si="5"/>
        <v>-4.3577871373828972E-2</v>
      </c>
      <c r="J41" s="6">
        <f t="shared" si="6"/>
        <v>-0.24904867452293639</v>
      </c>
      <c r="K41" s="6">
        <f t="shared" si="7"/>
        <v>-2.1788935686914486E-2</v>
      </c>
      <c r="M41" s="6">
        <f t="shared" si="8"/>
        <v>-1.9923893961834911</v>
      </c>
      <c r="N41" s="6">
        <f t="shared" si="9"/>
        <v>-0.17431148549531589</v>
      </c>
      <c r="P41" s="6">
        <f t="shared" si="10"/>
        <v>-3.9847787923669822</v>
      </c>
      <c r="Q41" s="6">
        <f t="shared" si="11"/>
        <v>-0.34862297099063178</v>
      </c>
      <c r="T41" s="6">
        <f t="shared" si="12"/>
        <v>-6.973362886642219</v>
      </c>
      <c r="U41" s="6">
        <f t="shared" si="13"/>
        <v>-0.61009019923360563</v>
      </c>
      <c r="W41" s="6">
        <f t="shared" si="14"/>
        <v>-0.12452433726146819</v>
      </c>
      <c r="X41" s="6">
        <f t="shared" si="15"/>
        <v>-1.0894467843457243E-2</v>
      </c>
      <c r="Z41" s="6">
        <f t="shared" si="16"/>
        <v>-0.24904867452293639</v>
      </c>
      <c r="AA41" s="6">
        <f t="shared" si="17"/>
        <v>-2.1788935686914486E-2</v>
      </c>
      <c r="AC41" s="6">
        <f t="shared" si="18"/>
        <v>-0.49809734904587277</v>
      </c>
      <c r="AD41" s="6">
        <f t="shared" si="19"/>
        <v>-4.3577871373828972E-2</v>
      </c>
      <c r="AF41" s="6">
        <f t="shared" si="20"/>
        <v>-0.99619469809174555</v>
      </c>
      <c r="AG41" s="6">
        <f t="shared" si="21"/>
        <v>-8.7155742747657944E-2</v>
      </c>
    </row>
    <row r="42" spans="1:33" x14ac:dyDescent="0.25">
      <c r="A42" s="4">
        <f t="shared" si="0"/>
        <v>190</v>
      </c>
      <c r="B42" s="6">
        <f t="shared" si="1"/>
        <v>3.3161255787892263</v>
      </c>
      <c r="D42" s="6">
        <f t="shared" si="2"/>
        <v>-6.893654271085456</v>
      </c>
      <c r="E42" s="6">
        <f t="shared" si="3"/>
        <v>-1.2155372436685132</v>
      </c>
      <c r="G42" s="6">
        <f t="shared" si="4"/>
        <v>-0.49240387650610401</v>
      </c>
      <c r="H42" s="6">
        <f t="shared" si="5"/>
        <v>-8.6824088833465235E-2</v>
      </c>
      <c r="J42" s="6">
        <f t="shared" si="6"/>
        <v>-0.24620193825305201</v>
      </c>
      <c r="K42" s="6">
        <f t="shared" si="7"/>
        <v>-4.3412044416732617E-2</v>
      </c>
      <c r="M42" s="6">
        <f t="shared" si="8"/>
        <v>-1.969615506024416</v>
      </c>
      <c r="N42" s="6">
        <f t="shared" si="9"/>
        <v>-0.34729635533386094</v>
      </c>
      <c r="P42" s="6">
        <f t="shared" si="10"/>
        <v>-3.9392310120488321</v>
      </c>
      <c r="Q42" s="6">
        <f t="shared" si="11"/>
        <v>-0.69459271066772188</v>
      </c>
      <c r="T42" s="6">
        <f t="shared" si="12"/>
        <v>-6.893654271085456</v>
      </c>
      <c r="U42" s="6">
        <f t="shared" si="13"/>
        <v>-1.2155372436685132</v>
      </c>
      <c r="W42" s="6">
        <f t="shared" si="14"/>
        <v>-0.123100969126526</v>
      </c>
      <c r="X42" s="6">
        <f t="shared" si="15"/>
        <v>-2.1706022208366309E-2</v>
      </c>
      <c r="Z42" s="6">
        <f t="shared" si="16"/>
        <v>-0.24620193825305201</v>
      </c>
      <c r="AA42" s="6">
        <f t="shared" si="17"/>
        <v>-4.3412044416732617E-2</v>
      </c>
      <c r="AC42" s="6">
        <f t="shared" si="18"/>
        <v>-0.49240387650610401</v>
      </c>
      <c r="AD42" s="6">
        <f t="shared" si="19"/>
        <v>-8.6824088833465235E-2</v>
      </c>
      <c r="AF42" s="6">
        <f t="shared" si="20"/>
        <v>-0.98480775301220802</v>
      </c>
      <c r="AG42" s="6">
        <f t="shared" si="21"/>
        <v>-0.17364817766693047</v>
      </c>
    </row>
    <row r="43" spans="1:33" x14ac:dyDescent="0.25">
      <c r="A43" s="4">
        <f t="shared" si="0"/>
        <v>195</v>
      </c>
      <c r="B43" s="6">
        <f t="shared" si="1"/>
        <v>3.4033920413889422</v>
      </c>
      <c r="D43" s="6">
        <f t="shared" si="2"/>
        <v>-6.7614807840234787</v>
      </c>
      <c r="E43" s="6">
        <f t="shared" si="3"/>
        <v>-1.8117333157176425</v>
      </c>
      <c r="G43" s="6">
        <f t="shared" si="4"/>
        <v>-0.48296291314453421</v>
      </c>
      <c r="H43" s="6">
        <f t="shared" si="5"/>
        <v>-0.12940952255126018</v>
      </c>
      <c r="J43" s="6">
        <f t="shared" si="6"/>
        <v>-0.24148145657226711</v>
      </c>
      <c r="K43" s="6">
        <f t="shared" si="7"/>
        <v>-6.4704761275630088E-2</v>
      </c>
      <c r="M43" s="6">
        <f t="shared" si="8"/>
        <v>-1.9318516525781368</v>
      </c>
      <c r="N43" s="6">
        <f t="shared" si="9"/>
        <v>-0.5176380902050407</v>
      </c>
      <c r="P43" s="6">
        <f t="shared" si="10"/>
        <v>-3.8637033051562737</v>
      </c>
      <c r="Q43" s="6">
        <f t="shared" si="11"/>
        <v>-1.0352761804100814</v>
      </c>
      <c r="T43" s="6">
        <f t="shared" si="12"/>
        <v>-6.7614807840234787</v>
      </c>
      <c r="U43" s="6">
        <f t="shared" si="13"/>
        <v>-1.8117333157176425</v>
      </c>
      <c r="W43" s="6">
        <f t="shared" si="14"/>
        <v>-0.12074072828613355</v>
      </c>
      <c r="X43" s="6">
        <f t="shared" si="15"/>
        <v>-3.2352380637815044E-2</v>
      </c>
      <c r="Z43" s="6">
        <f t="shared" si="16"/>
        <v>-0.24148145657226711</v>
      </c>
      <c r="AA43" s="6">
        <f t="shared" si="17"/>
        <v>-6.4704761275630088E-2</v>
      </c>
      <c r="AC43" s="6">
        <f t="shared" si="18"/>
        <v>-0.48296291314453421</v>
      </c>
      <c r="AD43" s="6">
        <f t="shared" si="19"/>
        <v>-0.12940952255126018</v>
      </c>
      <c r="AF43" s="6">
        <f t="shared" si="20"/>
        <v>-0.96592582628906842</v>
      </c>
      <c r="AG43" s="6">
        <f t="shared" si="21"/>
        <v>-0.25881904510252035</v>
      </c>
    </row>
    <row r="44" spans="1:33" x14ac:dyDescent="0.25">
      <c r="A44" s="4">
        <f t="shared" si="0"/>
        <v>200</v>
      </c>
      <c r="B44" s="6">
        <f t="shared" si="1"/>
        <v>3.4906585039886591</v>
      </c>
      <c r="D44" s="6">
        <f t="shared" si="2"/>
        <v>-6.5778483455013586</v>
      </c>
      <c r="E44" s="6">
        <f t="shared" si="3"/>
        <v>-2.3941410032796808</v>
      </c>
      <c r="G44" s="6">
        <f t="shared" si="4"/>
        <v>-0.46984631039295421</v>
      </c>
      <c r="H44" s="6">
        <f t="shared" si="5"/>
        <v>-0.17101007166283433</v>
      </c>
      <c r="J44" s="6">
        <f t="shared" si="6"/>
        <v>-0.23492315519647711</v>
      </c>
      <c r="K44" s="6">
        <f t="shared" si="7"/>
        <v>-8.5505035831417164E-2</v>
      </c>
      <c r="M44" s="6">
        <f t="shared" si="8"/>
        <v>-1.8793852415718169</v>
      </c>
      <c r="N44" s="6">
        <f t="shared" si="9"/>
        <v>-0.68404028665133731</v>
      </c>
      <c r="P44" s="6">
        <f t="shared" si="10"/>
        <v>-3.7587704831436337</v>
      </c>
      <c r="Q44" s="6">
        <f t="shared" si="11"/>
        <v>-1.3680805733026746</v>
      </c>
      <c r="T44" s="6">
        <f t="shared" si="12"/>
        <v>-6.5778483455013586</v>
      </c>
      <c r="U44" s="6">
        <f t="shared" si="13"/>
        <v>-2.3941410032796808</v>
      </c>
      <c r="W44" s="6">
        <f t="shared" si="14"/>
        <v>-0.11746157759823855</v>
      </c>
      <c r="X44" s="6">
        <f t="shared" si="15"/>
        <v>-4.2752517915708582E-2</v>
      </c>
      <c r="Z44" s="6">
        <f t="shared" si="16"/>
        <v>-0.23492315519647711</v>
      </c>
      <c r="AA44" s="6">
        <f t="shared" si="17"/>
        <v>-8.5505035831417164E-2</v>
      </c>
      <c r="AC44" s="6">
        <f t="shared" si="18"/>
        <v>-0.46984631039295421</v>
      </c>
      <c r="AD44" s="6">
        <f t="shared" si="19"/>
        <v>-0.17101007166283433</v>
      </c>
      <c r="AF44" s="6">
        <f t="shared" si="20"/>
        <v>-0.93969262078590843</v>
      </c>
      <c r="AG44" s="6">
        <f t="shared" si="21"/>
        <v>-0.34202014332566866</v>
      </c>
    </row>
    <row r="45" spans="1:33" x14ac:dyDescent="0.25">
      <c r="A45" s="4">
        <f t="shared" si="0"/>
        <v>205</v>
      </c>
      <c r="B45" s="6">
        <f t="shared" si="1"/>
        <v>3.5779249665883754</v>
      </c>
      <c r="D45" s="6">
        <f t="shared" si="2"/>
        <v>-6.3441545092565503</v>
      </c>
      <c r="E45" s="6">
        <f t="shared" si="3"/>
        <v>-2.9583278321848949</v>
      </c>
      <c r="G45" s="6">
        <f t="shared" si="4"/>
        <v>-0.45315389351832502</v>
      </c>
      <c r="H45" s="6">
        <f t="shared" si="5"/>
        <v>-0.21130913087034964</v>
      </c>
      <c r="J45" s="6">
        <f t="shared" si="6"/>
        <v>-0.22657694675916251</v>
      </c>
      <c r="K45" s="6">
        <f t="shared" si="7"/>
        <v>-0.10565456543517482</v>
      </c>
      <c r="M45" s="6">
        <f t="shared" si="8"/>
        <v>-1.8126155740733001</v>
      </c>
      <c r="N45" s="6">
        <f t="shared" si="9"/>
        <v>-0.84523652348139855</v>
      </c>
      <c r="P45" s="6">
        <f t="shared" si="10"/>
        <v>-3.6252311481466002</v>
      </c>
      <c r="Q45" s="6">
        <f t="shared" si="11"/>
        <v>-1.6904730469627971</v>
      </c>
      <c r="T45" s="6">
        <f t="shared" si="12"/>
        <v>-6.3441545092565503</v>
      </c>
      <c r="U45" s="6">
        <f t="shared" si="13"/>
        <v>-2.9583278321848949</v>
      </c>
      <c r="W45" s="6">
        <f t="shared" si="14"/>
        <v>-0.11328847337958126</v>
      </c>
      <c r="X45" s="6">
        <f t="shared" si="15"/>
        <v>-5.2827282717587409E-2</v>
      </c>
      <c r="Z45" s="6">
        <f t="shared" si="16"/>
        <v>-0.22657694675916251</v>
      </c>
      <c r="AA45" s="6">
        <f t="shared" si="17"/>
        <v>-0.10565456543517482</v>
      </c>
      <c r="AC45" s="6">
        <f t="shared" si="18"/>
        <v>-0.45315389351832502</v>
      </c>
      <c r="AD45" s="6">
        <f t="shared" si="19"/>
        <v>-0.21130913087034964</v>
      </c>
      <c r="AF45" s="6">
        <f t="shared" si="20"/>
        <v>-0.90630778703665005</v>
      </c>
      <c r="AG45" s="6">
        <f t="shared" si="21"/>
        <v>-0.42261826174069927</v>
      </c>
    </row>
    <row r="46" spans="1:33" x14ac:dyDescent="0.25">
      <c r="A46" s="4">
        <f t="shared" si="0"/>
        <v>210</v>
      </c>
      <c r="B46" s="6">
        <f t="shared" si="1"/>
        <v>3.6651914291880923</v>
      </c>
      <c r="D46" s="6">
        <f t="shared" si="2"/>
        <v>-6.0621778264910704</v>
      </c>
      <c r="E46" s="6">
        <f t="shared" si="3"/>
        <v>-3.5000000000000009</v>
      </c>
      <c r="G46" s="6">
        <f t="shared" si="4"/>
        <v>-0.4330127018922193</v>
      </c>
      <c r="H46" s="6">
        <f t="shared" si="5"/>
        <v>-0.25000000000000006</v>
      </c>
      <c r="J46" s="6">
        <f t="shared" si="6"/>
        <v>-0.21650635094610965</v>
      </c>
      <c r="K46" s="6">
        <f t="shared" si="7"/>
        <v>-0.12500000000000003</v>
      </c>
      <c r="M46" s="6">
        <f t="shared" si="8"/>
        <v>-1.7320508075688772</v>
      </c>
      <c r="N46" s="6">
        <f t="shared" si="9"/>
        <v>-1.0000000000000002</v>
      </c>
      <c r="P46" s="6">
        <f t="shared" si="10"/>
        <v>-3.4641016151377544</v>
      </c>
      <c r="Q46" s="6">
        <f t="shared" si="11"/>
        <v>-2.0000000000000004</v>
      </c>
      <c r="T46" s="6">
        <f t="shared" si="12"/>
        <v>-6.0621778264910704</v>
      </c>
      <c r="U46" s="6">
        <f t="shared" si="13"/>
        <v>-3.5000000000000009</v>
      </c>
      <c r="W46" s="6">
        <f t="shared" si="14"/>
        <v>-0.10825317547305482</v>
      </c>
      <c r="X46" s="6">
        <f t="shared" si="15"/>
        <v>-6.2500000000000014E-2</v>
      </c>
      <c r="Z46" s="6">
        <f t="shared" si="16"/>
        <v>-0.21650635094610965</v>
      </c>
      <c r="AA46" s="6">
        <f t="shared" si="17"/>
        <v>-0.12500000000000003</v>
      </c>
      <c r="AC46" s="6">
        <f t="shared" si="18"/>
        <v>-0.4330127018922193</v>
      </c>
      <c r="AD46" s="6">
        <f t="shared" si="19"/>
        <v>-0.25000000000000006</v>
      </c>
      <c r="AF46" s="6">
        <f t="shared" si="20"/>
        <v>-0.8660254037844386</v>
      </c>
      <c r="AG46" s="6">
        <f t="shared" si="21"/>
        <v>-0.50000000000000011</v>
      </c>
    </row>
    <row r="47" spans="1:33" x14ac:dyDescent="0.25">
      <c r="A47" s="4">
        <f t="shared" si="0"/>
        <v>215</v>
      </c>
      <c r="B47" s="6">
        <f t="shared" si="1"/>
        <v>3.7524578917878082</v>
      </c>
      <c r="D47" s="6">
        <f t="shared" si="2"/>
        <v>-5.7340643100229443</v>
      </c>
      <c r="E47" s="6">
        <f t="shared" si="3"/>
        <v>-4.0150350544573206</v>
      </c>
      <c r="G47" s="6">
        <f t="shared" si="4"/>
        <v>-0.40957602214449601</v>
      </c>
      <c r="H47" s="6">
        <f t="shared" si="5"/>
        <v>-0.28678821817552291</v>
      </c>
      <c r="J47" s="6">
        <f t="shared" si="6"/>
        <v>-0.20478801107224801</v>
      </c>
      <c r="K47" s="6">
        <f t="shared" si="7"/>
        <v>-0.14339410908776146</v>
      </c>
      <c r="M47" s="6">
        <f t="shared" si="8"/>
        <v>-1.638304088577984</v>
      </c>
      <c r="N47" s="6">
        <f t="shared" si="9"/>
        <v>-1.1471528727020917</v>
      </c>
      <c r="P47" s="6">
        <f t="shared" si="10"/>
        <v>-3.2766081771559681</v>
      </c>
      <c r="Q47" s="6">
        <f t="shared" si="11"/>
        <v>-2.2943057454041833</v>
      </c>
      <c r="T47" s="6">
        <f t="shared" si="12"/>
        <v>-5.7340643100229443</v>
      </c>
      <c r="U47" s="6">
        <f t="shared" si="13"/>
        <v>-4.0150350544573206</v>
      </c>
      <c r="W47" s="6">
        <f t="shared" si="14"/>
        <v>-0.102394005536124</v>
      </c>
      <c r="X47" s="6">
        <f t="shared" si="15"/>
        <v>-7.1697054543880728E-2</v>
      </c>
      <c r="Z47" s="6">
        <f t="shared" si="16"/>
        <v>-0.20478801107224801</v>
      </c>
      <c r="AA47" s="6">
        <f t="shared" si="17"/>
        <v>-0.14339410908776146</v>
      </c>
      <c r="AC47" s="6">
        <f t="shared" si="18"/>
        <v>-0.40957602214449601</v>
      </c>
      <c r="AD47" s="6">
        <f t="shared" si="19"/>
        <v>-0.28678821817552291</v>
      </c>
      <c r="AF47" s="6">
        <f t="shared" si="20"/>
        <v>-0.81915204428899202</v>
      </c>
      <c r="AG47" s="6">
        <f t="shared" si="21"/>
        <v>-0.57357643635104583</v>
      </c>
    </row>
    <row r="48" spans="1:33" x14ac:dyDescent="0.25">
      <c r="A48" s="4">
        <f t="shared" si="0"/>
        <v>220</v>
      </c>
      <c r="B48" s="6">
        <f t="shared" si="1"/>
        <v>3.839724354387525</v>
      </c>
      <c r="D48" s="6">
        <f t="shared" si="2"/>
        <v>-5.3623111018328462</v>
      </c>
      <c r="E48" s="6">
        <f t="shared" si="3"/>
        <v>-4.4995132678057743</v>
      </c>
      <c r="G48" s="6">
        <f t="shared" si="4"/>
        <v>-0.38302222155948901</v>
      </c>
      <c r="H48" s="6">
        <f t="shared" si="5"/>
        <v>-0.32139380484326963</v>
      </c>
      <c r="J48" s="6">
        <f t="shared" si="6"/>
        <v>-0.1915111107797445</v>
      </c>
      <c r="K48" s="6">
        <f t="shared" si="7"/>
        <v>-0.16069690242163481</v>
      </c>
      <c r="M48" s="6">
        <f t="shared" si="8"/>
        <v>-1.532088886237956</v>
      </c>
      <c r="N48" s="6">
        <f t="shared" si="9"/>
        <v>-1.2855752193730785</v>
      </c>
      <c r="P48" s="6">
        <f t="shared" si="10"/>
        <v>-3.0641777724759121</v>
      </c>
      <c r="Q48" s="6">
        <f t="shared" si="11"/>
        <v>-2.571150438746157</v>
      </c>
      <c r="T48" s="6">
        <f t="shared" si="12"/>
        <v>-5.3623111018328462</v>
      </c>
      <c r="U48" s="6">
        <f t="shared" si="13"/>
        <v>-4.4995132678057743</v>
      </c>
      <c r="W48" s="6">
        <f t="shared" si="14"/>
        <v>-9.5755555389872252E-2</v>
      </c>
      <c r="X48" s="6">
        <f t="shared" si="15"/>
        <v>-8.0348451210817406E-2</v>
      </c>
      <c r="Z48" s="6">
        <f t="shared" si="16"/>
        <v>-0.1915111107797445</v>
      </c>
      <c r="AA48" s="6">
        <f t="shared" si="17"/>
        <v>-0.16069690242163481</v>
      </c>
      <c r="AC48" s="6">
        <f t="shared" si="18"/>
        <v>-0.38302222155948901</v>
      </c>
      <c r="AD48" s="6">
        <f t="shared" si="19"/>
        <v>-0.32139380484326963</v>
      </c>
      <c r="AF48" s="6">
        <f t="shared" si="20"/>
        <v>-0.76604444311897801</v>
      </c>
      <c r="AG48" s="6">
        <f t="shared" si="21"/>
        <v>-0.64278760968653925</v>
      </c>
    </row>
    <row r="49" spans="1:33" x14ac:dyDescent="0.25">
      <c r="A49" s="4">
        <f t="shared" si="0"/>
        <v>225</v>
      </c>
      <c r="B49" s="6">
        <f t="shared" si="1"/>
        <v>3.9269908169872414</v>
      </c>
      <c r="D49" s="6">
        <f t="shared" si="2"/>
        <v>-4.9497474683058336</v>
      </c>
      <c r="E49" s="6">
        <f t="shared" si="3"/>
        <v>-4.9497474683058318</v>
      </c>
      <c r="G49" s="6">
        <f t="shared" si="4"/>
        <v>-0.35355339059327384</v>
      </c>
      <c r="H49" s="6">
        <f t="shared" si="5"/>
        <v>-0.35355339059327373</v>
      </c>
      <c r="J49" s="6">
        <f t="shared" si="6"/>
        <v>-0.17677669529663692</v>
      </c>
      <c r="K49" s="6">
        <f t="shared" si="7"/>
        <v>-0.17677669529663687</v>
      </c>
      <c r="M49" s="6">
        <f t="shared" si="8"/>
        <v>-1.4142135623730954</v>
      </c>
      <c r="N49" s="6">
        <f t="shared" si="9"/>
        <v>-1.4142135623730949</v>
      </c>
      <c r="P49" s="6">
        <f t="shared" si="10"/>
        <v>-2.8284271247461907</v>
      </c>
      <c r="Q49" s="6">
        <f t="shared" si="11"/>
        <v>-2.8284271247461898</v>
      </c>
      <c r="T49" s="6">
        <f t="shared" si="12"/>
        <v>-4.9497474683058336</v>
      </c>
      <c r="U49" s="6">
        <f t="shared" si="13"/>
        <v>-4.9497474683058318</v>
      </c>
      <c r="W49" s="6">
        <f t="shared" si="14"/>
        <v>-8.838834764831846E-2</v>
      </c>
      <c r="X49" s="6">
        <f t="shared" si="15"/>
        <v>-8.8388347648318433E-2</v>
      </c>
      <c r="Z49" s="6">
        <f t="shared" si="16"/>
        <v>-0.17677669529663692</v>
      </c>
      <c r="AA49" s="6">
        <f t="shared" si="17"/>
        <v>-0.17677669529663687</v>
      </c>
      <c r="AC49" s="6">
        <f t="shared" si="18"/>
        <v>-0.35355339059327384</v>
      </c>
      <c r="AD49" s="6">
        <f t="shared" si="19"/>
        <v>-0.35355339059327373</v>
      </c>
      <c r="AF49" s="6">
        <f t="shared" si="20"/>
        <v>-0.70710678118654768</v>
      </c>
      <c r="AG49" s="6">
        <f t="shared" si="21"/>
        <v>-0.70710678118654746</v>
      </c>
    </row>
    <row r="50" spans="1:33" x14ac:dyDescent="0.25">
      <c r="A50" s="4">
        <f t="shared" si="0"/>
        <v>230</v>
      </c>
      <c r="B50" s="6">
        <f t="shared" si="1"/>
        <v>4.0142572795869578</v>
      </c>
      <c r="D50" s="6">
        <f t="shared" si="2"/>
        <v>-4.4995132678057761</v>
      </c>
      <c r="E50" s="6">
        <f t="shared" si="3"/>
        <v>-5.3623111018328453</v>
      </c>
      <c r="G50" s="6">
        <f t="shared" si="4"/>
        <v>-0.32139380484326974</v>
      </c>
      <c r="H50" s="6">
        <f t="shared" si="5"/>
        <v>-0.38302222155948895</v>
      </c>
      <c r="J50" s="6">
        <f t="shared" si="6"/>
        <v>-0.16069690242163487</v>
      </c>
      <c r="K50" s="6">
        <f t="shared" si="7"/>
        <v>-0.19151111077974448</v>
      </c>
      <c r="M50" s="6">
        <f t="shared" si="8"/>
        <v>-1.2855752193730789</v>
      </c>
      <c r="N50" s="6">
        <f t="shared" si="9"/>
        <v>-1.5320888862379558</v>
      </c>
      <c r="P50" s="6">
        <f t="shared" si="10"/>
        <v>-2.5711504387461579</v>
      </c>
      <c r="Q50" s="6">
        <f t="shared" si="11"/>
        <v>-3.0641777724759116</v>
      </c>
      <c r="T50" s="6">
        <f t="shared" si="12"/>
        <v>-4.4995132678057761</v>
      </c>
      <c r="U50" s="6">
        <f t="shared" si="13"/>
        <v>-5.3623111018328453</v>
      </c>
      <c r="W50" s="6">
        <f t="shared" si="14"/>
        <v>-8.0348451210817434E-2</v>
      </c>
      <c r="X50" s="6">
        <f t="shared" si="15"/>
        <v>-9.5755555389872238E-2</v>
      </c>
      <c r="Z50" s="6">
        <f t="shared" si="16"/>
        <v>-0.16069690242163487</v>
      </c>
      <c r="AA50" s="6">
        <f t="shared" si="17"/>
        <v>-0.19151111077974448</v>
      </c>
      <c r="AC50" s="6">
        <f t="shared" si="18"/>
        <v>-0.32139380484326974</v>
      </c>
      <c r="AD50" s="6">
        <f t="shared" si="19"/>
        <v>-0.38302222155948895</v>
      </c>
      <c r="AF50" s="6">
        <f t="shared" si="20"/>
        <v>-0.64278760968653947</v>
      </c>
      <c r="AG50" s="6">
        <f t="shared" si="21"/>
        <v>-0.7660444431189779</v>
      </c>
    </row>
    <row r="51" spans="1:33" x14ac:dyDescent="0.25">
      <c r="A51" s="4">
        <f t="shared" si="0"/>
        <v>235</v>
      </c>
      <c r="B51" s="6">
        <f t="shared" si="1"/>
        <v>4.1015237421866741</v>
      </c>
      <c r="D51" s="6">
        <f t="shared" si="2"/>
        <v>-4.015035054457325</v>
      </c>
      <c r="E51" s="6">
        <f t="shared" si="3"/>
        <v>-5.7340643100229407</v>
      </c>
      <c r="G51" s="6">
        <f t="shared" si="4"/>
        <v>-0.28678821817552319</v>
      </c>
      <c r="H51" s="6">
        <f t="shared" si="5"/>
        <v>-0.40957602214449579</v>
      </c>
      <c r="J51" s="6">
        <f t="shared" si="6"/>
        <v>-0.1433941090877616</v>
      </c>
      <c r="K51" s="6">
        <f t="shared" si="7"/>
        <v>-0.20478801107224789</v>
      </c>
      <c r="M51" s="6">
        <f t="shared" si="8"/>
        <v>-1.1471528727020928</v>
      </c>
      <c r="N51" s="6">
        <f t="shared" si="9"/>
        <v>-1.6383040885779832</v>
      </c>
      <c r="P51" s="6">
        <f t="shared" si="10"/>
        <v>-2.2943057454041855</v>
      </c>
      <c r="Q51" s="6">
        <f t="shared" si="11"/>
        <v>-3.2766081771559663</v>
      </c>
      <c r="T51" s="6">
        <f t="shared" si="12"/>
        <v>-4.015035054457325</v>
      </c>
      <c r="U51" s="6">
        <f t="shared" si="13"/>
        <v>-5.7340643100229407</v>
      </c>
      <c r="W51" s="6">
        <f t="shared" si="14"/>
        <v>-7.1697054543880798E-2</v>
      </c>
      <c r="X51" s="6">
        <f t="shared" si="15"/>
        <v>-0.10239400553612395</v>
      </c>
      <c r="Z51" s="6">
        <f t="shared" si="16"/>
        <v>-0.1433941090877616</v>
      </c>
      <c r="AA51" s="6">
        <f t="shared" si="17"/>
        <v>-0.20478801107224789</v>
      </c>
      <c r="AC51" s="6">
        <f t="shared" si="18"/>
        <v>-0.28678821817552319</v>
      </c>
      <c r="AD51" s="6">
        <f t="shared" si="19"/>
        <v>-0.40957602214449579</v>
      </c>
      <c r="AF51" s="6">
        <f t="shared" si="20"/>
        <v>-0.57357643635104638</v>
      </c>
      <c r="AG51" s="6">
        <f t="shared" si="21"/>
        <v>-0.81915204428899158</v>
      </c>
    </row>
    <row r="52" spans="1:33" x14ac:dyDescent="0.25">
      <c r="A52" s="4">
        <f t="shared" si="0"/>
        <v>240</v>
      </c>
      <c r="B52" s="6">
        <f t="shared" si="1"/>
        <v>4.1887902047863905</v>
      </c>
      <c r="D52" s="6">
        <f t="shared" si="2"/>
        <v>-3.5000000000000031</v>
      </c>
      <c r="E52" s="6">
        <f t="shared" si="3"/>
        <v>-6.0621778264910686</v>
      </c>
      <c r="G52" s="6">
        <f t="shared" si="4"/>
        <v>-0.25000000000000022</v>
      </c>
      <c r="H52" s="6">
        <f t="shared" si="5"/>
        <v>-0.43301270189221919</v>
      </c>
      <c r="J52" s="6">
        <f t="shared" si="6"/>
        <v>-0.12500000000000011</v>
      </c>
      <c r="K52" s="6">
        <f t="shared" si="7"/>
        <v>-0.21650635094610959</v>
      </c>
      <c r="M52" s="6">
        <f t="shared" si="8"/>
        <v>-1.0000000000000009</v>
      </c>
      <c r="N52" s="6">
        <f t="shared" si="9"/>
        <v>-1.7320508075688767</v>
      </c>
      <c r="P52" s="6">
        <f t="shared" si="10"/>
        <v>-2.0000000000000018</v>
      </c>
      <c r="Q52" s="6">
        <f t="shared" si="11"/>
        <v>-3.4641016151377535</v>
      </c>
      <c r="T52" s="6">
        <f t="shared" si="12"/>
        <v>-3.5000000000000031</v>
      </c>
      <c r="U52" s="6">
        <f t="shared" si="13"/>
        <v>-6.0621778264910686</v>
      </c>
      <c r="W52" s="6">
        <f t="shared" si="14"/>
        <v>-6.2500000000000056E-2</v>
      </c>
      <c r="X52" s="6">
        <f t="shared" si="15"/>
        <v>-0.1082531754730548</v>
      </c>
      <c r="Z52" s="6">
        <f t="shared" si="16"/>
        <v>-0.12500000000000011</v>
      </c>
      <c r="AA52" s="6">
        <f t="shared" si="17"/>
        <v>-0.21650635094610959</v>
      </c>
      <c r="AC52" s="6">
        <f t="shared" si="18"/>
        <v>-0.25000000000000022</v>
      </c>
      <c r="AD52" s="6">
        <f t="shared" si="19"/>
        <v>-0.43301270189221919</v>
      </c>
      <c r="AF52" s="6">
        <f t="shared" si="20"/>
        <v>-0.50000000000000044</v>
      </c>
      <c r="AG52" s="6">
        <f t="shared" si="21"/>
        <v>-0.86602540378443837</v>
      </c>
    </row>
    <row r="53" spans="1:33" x14ac:dyDescent="0.25">
      <c r="A53" s="4">
        <f t="shared" si="0"/>
        <v>245</v>
      </c>
      <c r="B53" s="6">
        <f t="shared" si="1"/>
        <v>4.2760566673861069</v>
      </c>
      <c r="D53" s="6">
        <f t="shared" si="2"/>
        <v>-2.9583278321848994</v>
      </c>
      <c r="E53" s="6">
        <f t="shared" si="3"/>
        <v>-6.3441545092565477</v>
      </c>
      <c r="G53" s="6">
        <f t="shared" si="4"/>
        <v>-0.21130913087034997</v>
      </c>
      <c r="H53" s="6">
        <f t="shared" si="5"/>
        <v>-0.45315389351832486</v>
      </c>
      <c r="J53" s="6">
        <f t="shared" si="6"/>
        <v>-0.10565456543517499</v>
      </c>
      <c r="K53" s="6">
        <f t="shared" si="7"/>
        <v>-0.22657694675916243</v>
      </c>
      <c r="M53" s="6">
        <f t="shared" si="8"/>
        <v>-0.84523652348139988</v>
      </c>
      <c r="N53" s="6">
        <f t="shared" si="9"/>
        <v>-1.8126155740732994</v>
      </c>
      <c r="P53" s="6">
        <f t="shared" si="10"/>
        <v>-1.6904730469627998</v>
      </c>
      <c r="Q53" s="6">
        <f t="shared" si="11"/>
        <v>-3.6252311481465989</v>
      </c>
      <c r="T53" s="6">
        <f t="shared" si="12"/>
        <v>-2.9583278321848994</v>
      </c>
      <c r="U53" s="6">
        <f t="shared" si="13"/>
        <v>-6.3441545092565477</v>
      </c>
      <c r="W53" s="6">
        <f t="shared" si="14"/>
        <v>-5.2827282717587493E-2</v>
      </c>
      <c r="X53" s="6">
        <f t="shared" si="15"/>
        <v>-0.11328847337958121</v>
      </c>
      <c r="Z53" s="6">
        <f t="shared" si="16"/>
        <v>-0.10565456543517499</v>
      </c>
      <c r="AA53" s="6">
        <f t="shared" si="17"/>
        <v>-0.22657694675916243</v>
      </c>
      <c r="AC53" s="6">
        <f t="shared" si="18"/>
        <v>-0.21130913087034997</v>
      </c>
      <c r="AD53" s="6">
        <f t="shared" si="19"/>
        <v>-0.45315389351832486</v>
      </c>
      <c r="AF53" s="6">
        <f t="shared" si="20"/>
        <v>-0.42261826174069994</v>
      </c>
      <c r="AG53" s="6">
        <f t="shared" si="21"/>
        <v>-0.90630778703664971</v>
      </c>
    </row>
    <row r="54" spans="1:33" x14ac:dyDescent="0.25">
      <c r="A54" s="4">
        <f t="shared" si="0"/>
        <v>250</v>
      </c>
      <c r="B54" s="6">
        <f t="shared" si="1"/>
        <v>4.3633231299858233</v>
      </c>
      <c r="D54" s="6">
        <f t="shared" si="2"/>
        <v>-2.3941410032796857</v>
      </c>
      <c r="E54" s="6">
        <f t="shared" si="3"/>
        <v>-6.5778483455013577</v>
      </c>
      <c r="G54" s="6">
        <f t="shared" si="4"/>
        <v>-0.17101007166283469</v>
      </c>
      <c r="H54" s="6">
        <f t="shared" si="5"/>
        <v>-0.4698463103929541</v>
      </c>
      <c r="J54" s="6">
        <f t="shared" si="6"/>
        <v>-8.5505035831417345E-2</v>
      </c>
      <c r="K54" s="6">
        <f t="shared" si="7"/>
        <v>-0.23492315519647705</v>
      </c>
      <c r="M54" s="6">
        <f t="shared" si="8"/>
        <v>-0.68404028665133876</v>
      </c>
      <c r="N54" s="6">
        <f t="shared" si="9"/>
        <v>-1.8793852415718164</v>
      </c>
      <c r="P54" s="6">
        <f t="shared" si="10"/>
        <v>-1.3680805733026775</v>
      </c>
      <c r="Q54" s="6">
        <f t="shared" si="11"/>
        <v>-3.7587704831436328</v>
      </c>
      <c r="T54" s="6">
        <f t="shared" si="12"/>
        <v>-2.3941410032796857</v>
      </c>
      <c r="U54" s="6">
        <f t="shared" si="13"/>
        <v>-6.5778483455013577</v>
      </c>
      <c r="W54" s="6">
        <f t="shared" si="14"/>
        <v>-4.2752517915708672E-2</v>
      </c>
      <c r="X54" s="6">
        <f t="shared" si="15"/>
        <v>-0.11746157759823853</v>
      </c>
      <c r="Z54" s="6">
        <f t="shared" si="16"/>
        <v>-8.5505035831417345E-2</v>
      </c>
      <c r="AA54" s="6">
        <f t="shared" si="17"/>
        <v>-0.23492315519647705</v>
      </c>
      <c r="AC54" s="6">
        <f t="shared" si="18"/>
        <v>-0.17101007166283469</v>
      </c>
      <c r="AD54" s="6">
        <f t="shared" si="19"/>
        <v>-0.4698463103929541</v>
      </c>
      <c r="AF54" s="6">
        <f t="shared" si="20"/>
        <v>-0.34202014332566938</v>
      </c>
      <c r="AG54" s="6">
        <f t="shared" si="21"/>
        <v>-0.93969262078590821</v>
      </c>
    </row>
    <row r="55" spans="1:33" x14ac:dyDescent="0.25">
      <c r="A55" s="4">
        <f t="shared" si="0"/>
        <v>255</v>
      </c>
      <c r="B55" s="6">
        <f t="shared" si="1"/>
        <v>4.4505895925855405</v>
      </c>
      <c r="D55" s="6">
        <f t="shared" si="2"/>
        <v>-1.8117333157176443</v>
      </c>
      <c r="E55" s="6">
        <f t="shared" si="3"/>
        <v>-6.7614807840234779</v>
      </c>
      <c r="G55" s="6">
        <f t="shared" si="4"/>
        <v>-0.12940952255126031</v>
      </c>
      <c r="H55" s="6">
        <f t="shared" si="5"/>
        <v>-0.48296291314453416</v>
      </c>
      <c r="J55" s="6">
        <f t="shared" si="6"/>
        <v>-6.4704761275630157E-2</v>
      </c>
      <c r="K55" s="6">
        <f t="shared" si="7"/>
        <v>-0.24148145657226708</v>
      </c>
      <c r="M55" s="6">
        <f t="shared" si="8"/>
        <v>-0.51763809020504126</v>
      </c>
      <c r="N55" s="6">
        <f t="shared" si="9"/>
        <v>-1.9318516525781366</v>
      </c>
      <c r="P55" s="6">
        <f t="shared" si="10"/>
        <v>-1.0352761804100825</v>
      </c>
      <c r="Q55" s="6">
        <f t="shared" si="11"/>
        <v>-3.8637033051562732</v>
      </c>
      <c r="T55" s="6">
        <f t="shared" si="12"/>
        <v>-1.8117333157176443</v>
      </c>
      <c r="U55" s="6">
        <f t="shared" si="13"/>
        <v>-6.7614807840234779</v>
      </c>
      <c r="W55" s="6">
        <f t="shared" si="14"/>
        <v>-3.2352380637815079E-2</v>
      </c>
      <c r="X55" s="6">
        <f t="shared" si="15"/>
        <v>-0.12074072828613354</v>
      </c>
      <c r="Z55" s="6">
        <f t="shared" si="16"/>
        <v>-6.4704761275630157E-2</v>
      </c>
      <c r="AA55" s="6">
        <f t="shared" si="17"/>
        <v>-0.24148145657226708</v>
      </c>
      <c r="AC55" s="6">
        <f t="shared" si="18"/>
        <v>-0.12940952255126031</v>
      </c>
      <c r="AD55" s="6">
        <f t="shared" si="19"/>
        <v>-0.48296291314453416</v>
      </c>
      <c r="AF55" s="6">
        <f t="shared" si="20"/>
        <v>-0.25881904510252063</v>
      </c>
      <c r="AG55" s="6">
        <f t="shared" si="21"/>
        <v>-0.96592582628906831</v>
      </c>
    </row>
    <row r="56" spans="1:33" x14ac:dyDescent="0.25">
      <c r="A56" s="4">
        <f t="shared" si="0"/>
        <v>260</v>
      </c>
      <c r="B56" s="6">
        <f t="shared" si="1"/>
        <v>4.5378560551852569</v>
      </c>
      <c r="D56" s="6">
        <f t="shared" si="2"/>
        <v>-1.2155372436685123</v>
      </c>
      <c r="E56" s="6">
        <f t="shared" si="3"/>
        <v>-6.893654271085456</v>
      </c>
      <c r="G56" s="6">
        <f t="shared" si="4"/>
        <v>-8.6824088833465166E-2</v>
      </c>
      <c r="H56" s="6">
        <f t="shared" si="5"/>
        <v>-0.49240387650610401</v>
      </c>
      <c r="J56" s="6">
        <f t="shared" si="6"/>
        <v>-4.3412044416732583E-2</v>
      </c>
      <c r="K56" s="6">
        <f t="shared" si="7"/>
        <v>-0.24620193825305201</v>
      </c>
      <c r="M56" s="6">
        <f t="shared" si="8"/>
        <v>-0.34729635533386066</v>
      </c>
      <c r="N56" s="6">
        <f t="shared" si="9"/>
        <v>-1.969615506024416</v>
      </c>
      <c r="P56" s="6">
        <f t="shared" si="10"/>
        <v>-0.69459271066772132</v>
      </c>
      <c r="Q56" s="6">
        <f t="shared" si="11"/>
        <v>-3.9392310120488321</v>
      </c>
      <c r="T56" s="6">
        <f t="shared" si="12"/>
        <v>-1.2155372436685123</v>
      </c>
      <c r="U56" s="6">
        <f t="shared" si="13"/>
        <v>-6.893654271085456</v>
      </c>
      <c r="W56" s="6">
        <f t="shared" si="14"/>
        <v>-2.1706022208366291E-2</v>
      </c>
      <c r="X56" s="6">
        <f t="shared" si="15"/>
        <v>-0.123100969126526</v>
      </c>
      <c r="Z56" s="6">
        <f t="shared" si="16"/>
        <v>-4.3412044416732583E-2</v>
      </c>
      <c r="AA56" s="6">
        <f t="shared" si="17"/>
        <v>-0.24620193825305201</v>
      </c>
      <c r="AC56" s="6">
        <f t="shared" si="18"/>
        <v>-8.6824088833465166E-2</v>
      </c>
      <c r="AD56" s="6">
        <f t="shared" si="19"/>
        <v>-0.49240387650610401</v>
      </c>
      <c r="AF56" s="6">
        <f t="shared" si="20"/>
        <v>-0.17364817766693033</v>
      </c>
      <c r="AG56" s="6">
        <f t="shared" si="21"/>
        <v>-0.98480775301220802</v>
      </c>
    </row>
    <row r="57" spans="1:33" x14ac:dyDescent="0.25">
      <c r="A57" s="4">
        <f t="shared" si="0"/>
        <v>265</v>
      </c>
      <c r="B57" s="6">
        <f t="shared" si="1"/>
        <v>4.6251225177849733</v>
      </c>
      <c r="D57" s="6">
        <f t="shared" si="2"/>
        <v>-0.61009019923360774</v>
      </c>
      <c r="E57" s="6">
        <f t="shared" si="3"/>
        <v>-6.973362886642219</v>
      </c>
      <c r="G57" s="6">
        <f t="shared" si="4"/>
        <v>-4.3577871373829125E-2</v>
      </c>
      <c r="H57" s="6">
        <f t="shared" si="5"/>
        <v>-0.49809734904587277</v>
      </c>
      <c r="J57" s="6">
        <f t="shared" si="6"/>
        <v>-2.1788935686914562E-2</v>
      </c>
      <c r="K57" s="6">
        <f t="shared" si="7"/>
        <v>-0.24904867452293639</v>
      </c>
      <c r="M57" s="6">
        <f t="shared" si="8"/>
        <v>-0.1743114854953165</v>
      </c>
      <c r="N57" s="6">
        <f t="shared" si="9"/>
        <v>-1.9923893961834911</v>
      </c>
      <c r="P57" s="6">
        <f t="shared" si="10"/>
        <v>-0.348622970990633</v>
      </c>
      <c r="Q57" s="6">
        <f t="shared" si="11"/>
        <v>-3.9847787923669822</v>
      </c>
      <c r="T57" s="6">
        <f t="shared" si="12"/>
        <v>-0.61009019923360774</v>
      </c>
      <c r="U57" s="6">
        <f t="shared" si="13"/>
        <v>-6.973362886642219</v>
      </c>
      <c r="W57" s="6">
        <f t="shared" si="14"/>
        <v>-1.0894467843457281E-2</v>
      </c>
      <c r="X57" s="6">
        <f t="shared" si="15"/>
        <v>-0.12452433726146819</v>
      </c>
      <c r="Z57" s="6">
        <f t="shared" si="16"/>
        <v>-2.1788935686914562E-2</v>
      </c>
      <c r="AA57" s="6">
        <f t="shared" si="17"/>
        <v>-0.24904867452293639</v>
      </c>
      <c r="AC57" s="6">
        <f t="shared" si="18"/>
        <v>-4.3577871373829125E-2</v>
      </c>
      <c r="AD57" s="6">
        <f t="shared" si="19"/>
        <v>-0.49809734904587277</v>
      </c>
      <c r="AF57" s="6">
        <f t="shared" si="20"/>
        <v>-8.7155742747658249E-2</v>
      </c>
      <c r="AG57" s="6">
        <f t="shared" si="21"/>
        <v>-0.99619469809174555</v>
      </c>
    </row>
    <row r="58" spans="1:33" x14ac:dyDescent="0.25">
      <c r="A58" s="4">
        <f t="shared" si="0"/>
        <v>270</v>
      </c>
      <c r="B58" s="6">
        <f t="shared" si="1"/>
        <v>4.7123889803846897</v>
      </c>
      <c r="D58" s="6">
        <f t="shared" si="2"/>
        <v>-1.286405877654051E-15</v>
      </c>
      <c r="E58" s="6">
        <f t="shared" si="3"/>
        <v>-7</v>
      </c>
      <c r="G58" s="6">
        <f t="shared" si="4"/>
        <v>-9.1886134118146501E-17</v>
      </c>
      <c r="H58" s="6">
        <f t="shared" si="5"/>
        <v>-0.5</v>
      </c>
      <c r="J58" s="6">
        <f t="shared" si="6"/>
        <v>-4.594306705907325E-17</v>
      </c>
      <c r="K58" s="6">
        <f t="shared" si="7"/>
        <v>-0.25</v>
      </c>
      <c r="M58" s="6">
        <f t="shared" si="8"/>
        <v>-3.67544536472586E-16</v>
      </c>
      <c r="N58" s="6">
        <f t="shared" si="9"/>
        <v>-2</v>
      </c>
      <c r="P58" s="6">
        <f t="shared" si="10"/>
        <v>-7.3508907294517201E-16</v>
      </c>
      <c r="Q58" s="6">
        <f t="shared" si="11"/>
        <v>-4</v>
      </c>
      <c r="T58" s="6">
        <f t="shared" si="12"/>
        <v>-1.286405877654051E-15</v>
      </c>
      <c r="U58" s="6">
        <f t="shared" si="13"/>
        <v>-7</v>
      </c>
      <c r="W58" s="6">
        <f t="shared" si="14"/>
        <v>-2.2971533529536625E-17</v>
      </c>
      <c r="X58" s="6">
        <f t="shared" si="15"/>
        <v>-0.125</v>
      </c>
      <c r="Z58" s="6">
        <f t="shared" si="16"/>
        <v>-4.594306705907325E-17</v>
      </c>
      <c r="AA58" s="6">
        <f t="shared" si="17"/>
        <v>-0.25</v>
      </c>
      <c r="AC58" s="6">
        <f t="shared" si="18"/>
        <v>-9.1886134118146501E-17</v>
      </c>
      <c r="AD58" s="6">
        <f t="shared" si="19"/>
        <v>-0.5</v>
      </c>
      <c r="AF58" s="6">
        <f t="shared" si="20"/>
        <v>-1.83772268236293E-16</v>
      </c>
      <c r="AG58" s="6">
        <f t="shared" si="21"/>
        <v>-1</v>
      </c>
    </row>
    <row r="59" spans="1:33" x14ac:dyDescent="0.25">
      <c r="A59" s="4">
        <f t="shared" si="0"/>
        <v>275</v>
      </c>
      <c r="B59" s="6">
        <f t="shared" si="1"/>
        <v>4.7996554429844061</v>
      </c>
      <c r="D59" s="6">
        <f t="shared" si="2"/>
        <v>0.61009019923360519</v>
      </c>
      <c r="E59" s="6">
        <f t="shared" si="3"/>
        <v>-6.973362886642219</v>
      </c>
      <c r="G59" s="6">
        <f t="shared" si="4"/>
        <v>4.3577871373828944E-2</v>
      </c>
      <c r="H59" s="6">
        <f t="shared" si="5"/>
        <v>-0.49809734904587277</v>
      </c>
      <c r="J59" s="6">
        <f t="shared" si="6"/>
        <v>2.1788935686914472E-2</v>
      </c>
      <c r="K59" s="6">
        <f t="shared" si="7"/>
        <v>-0.24904867452293639</v>
      </c>
      <c r="M59" s="6">
        <f t="shared" si="8"/>
        <v>0.17431148549531578</v>
      </c>
      <c r="N59" s="6">
        <f t="shared" si="9"/>
        <v>-1.9923893961834911</v>
      </c>
      <c r="P59" s="6">
        <f t="shared" si="10"/>
        <v>0.34862297099063155</v>
      </c>
      <c r="Q59" s="6">
        <f t="shared" si="11"/>
        <v>-3.9847787923669822</v>
      </c>
      <c r="T59" s="6">
        <f t="shared" si="12"/>
        <v>0.61009019923360519</v>
      </c>
      <c r="U59" s="6">
        <f t="shared" si="13"/>
        <v>-6.973362886642219</v>
      </c>
      <c r="W59" s="6">
        <f t="shared" si="14"/>
        <v>1.0894467843457236E-2</v>
      </c>
      <c r="X59" s="6">
        <f t="shared" si="15"/>
        <v>-0.12452433726146819</v>
      </c>
      <c r="Z59" s="6">
        <f t="shared" si="16"/>
        <v>2.1788935686914472E-2</v>
      </c>
      <c r="AA59" s="6">
        <f t="shared" si="17"/>
        <v>-0.24904867452293639</v>
      </c>
      <c r="AC59" s="6">
        <f t="shared" si="18"/>
        <v>4.3577871373828944E-2</v>
      </c>
      <c r="AD59" s="6">
        <f t="shared" si="19"/>
        <v>-0.49809734904587277</v>
      </c>
      <c r="AF59" s="6">
        <f t="shared" si="20"/>
        <v>8.7155742747657888E-2</v>
      </c>
      <c r="AG59" s="6">
        <f t="shared" si="21"/>
        <v>-0.99619469809174555</v>
      </c>
    </row>
    <row r="60" spans="1:33" x14ac:dyDescent="0.25">
      <c r="A60" s="4">
        <f t="shared" si="0"/>
        <v>280</v>
      </c>
      <c r="B60" s="6">
        <f t="shared" si="1"/>
        <v>4.8869219055841224</v>
      </c>
      <c r="D60" s="6">
        <f t="shared" si="2"/>
        <v>1.2155372436685097</v>
      </c>
      <c r="E60" s="6">
        <f t="shared" si="3"/>
        <v>-6.8936542710854569</v>
      </c>
      <c r="G60" s="6">
        <f t="shared" si="4"/>
        <v>8.6824088833464985E-2</v>
      </c>
      <c r="H60" s="6">
        <f t="shared" si="5"/>
        <v>-0.49240387650610407</v>
      </c>
      <c r="J60" s="6">
        <f t="shared" si="6"/>
        <v>4.3412044416732493E-2</v>
      </c>
      <c r="K60" s="6">
        <f t="shared" si="7"/>
        <v>-0.24620193825305203</v>
      </c>
      <c r="M60" s="6">
        <f t="shared" si="8"/>
        <v>0.34729635533385994</v>
      </c>
      <c r="N60" s="6">
        <f t="shared" si="9"/>
        <v>-1.9696155060244163</v>
      </c>
      <c r="P60" s="6">
        <f t="shared" si="10"/>
        <v>0.69459271066771988</v>
      </c>
      <c r="Q60" s="6">
        <f t="shared" si="11"/>
        <v>-3.9392310120488325</v>
      </c>
      <c r="T60" s="6">
        <f t="shared" si="12"/>
        <v>1.2155372436685097</v>
      </c>
      <c r="U60" s="6">
        <f t="shared" si="13"/>
        <v>-6.8936542710854569</v>
      </c>
      <c r="W60" s="6">
        <f t="shared" si="14"/>
        <v>2.1706022208366246E-2</v>
      </c>
      <c r="X60" s="6">
        <f t="shared" si="15"/>
        <v>-0.12310096912652602</v>
      </c>
      <c r="Z60" s="6">
        <f t="shared" si="16"/>
        <v>4.3412044416732493E-2</v>
      </c>
      <c r="AA60" s="6">
        <f t="shared" si="17"/>
        <v>-0.24620193825305203</v>
      </c>
      <c r="AC60" s="6">
        <f t="shared" si="18"/>
        <v>8.6824088833464985E-2</v>
      </c>
      <c r="AD60" s="6">
        <f t="shared" si="19"/>
        <v>-0.49240387650610407</v>
      </c>
      <c r="AF60" s="6">
        <f t="shared" si="20"/>
        <v>0.17364817766692997</v>
      </c>
      <c r="AG60" s="6">
        <f t="shared" si="21"/>
        <v>-0.98480775301220813</v>
      </c>
    </row>
    <row r="61" spans="1:33" x14ac:dyDescent="0.25">
      <c r="A61" s="4">
        <f t="shared" si="0"/>
        <v>285</v>
      </c>
      <c r="B61" s="6">
        <f t="shared" si="1"/>
        <v>4.9741883681838397</v>
      </c>
      <c r="D61" s="6">
        <f t="shared" si="2"/>
        <v>1.8117333157176478</v>
      </c>
      <c r="E61" s="6">
        <f t="shared" si="3"/>
        <v>-6.7614807840234779</v>
      </c>
      <c r="G61" s="6">
        <f t="shared" si="4"/>
        <v>0.12940952255126056</v>
      </c>
      <c r="H61" s="6">
        <f t="shared" si="5"/>
        <v>-0.4829629131445341</v>
      </c>
      <c r="J61" s="6">
        <f t="shared" si="6"/>
        <v>6.4704761275630282E-2</v>
      </c>
      <c r="K61" s="6">
        <f t="shared" si="7"/>
        <v>-0.24148145657226705</v>
      </c>
      <c r="M61" s="6">
        <f t="shared" si="8"/>
        <v>0.51763809020504226</v>
      </c>
      <c r="N61" s="6">
        <f t="shared" si="9"/>
        <v>-1.9318516525781364</v>
      </c>
      <c r="P61" s="6">
        <f t="shared" si="10"/>
        <v>1.0352761804100845</v>
      </c>
      <c r="Q61" s="6">
        <f t="shared" si="11"/>
        <v>-3.8637033051562728</v>
      </c>
      <c r="T61" s="6">
        <f t="shared" si="12"/>
        <v>1.8117333157176478</v>
      </c>
      <c r="U61" s="6">
        <f t="shared" si="13"/>
        <v>-6.7614807840234779</v>
      </c>
      <c r="W61" s="6">
        <f t="shared" si="14"/>
        <v>3.2352380637815141E-2</v>
      </c>
      <c r="X61" s="6">
        <f t="shared" si="15"/>
        <v>-0.12074072828613353</v>
      </c>
      <c r="Z61" s="6">
        <f t="shared" si="16"/>
        <v>6.4704761275630282E-2</v>
      </c>
      <c r="AA61" s="6">
        <f t="shared" si="17"/>
        <v>-0.24148145657226705</v>
      </c>
      <c r="AC61" s="6">
        <f t="shared" si="18"/>
        <v>0.12940952255126056</v>
      </c>
      <c r="AD61" s="6">
        <f t="shared" si="19"/>
        <v>-0.4829629131445341</v>
      </c>
      <c r="AF61" s="6">
        <f t="shared" si="20"/>
        <v>0.25881904510252113</v>
      </c>
      <c r="AG61" s="6">
        <f t="shared" si="21"/>
        <v>-0.9659258262890682</v>
      </c>
    </row>
    <row r="62" spans="1:33" x14ac:dyDescent="0.25">
      <c r="A62" s="4">
        <f t="shared" si="0"/>
        <v>290</v>
      </c>
      <c r="B62" s="6">
        <f t="shared" si="1"/>
        <v>5.0614548307835552</v>
      </c>
      <c r="D62" s="6">
        <f t="shared" si="2"/>
        <v>2.3941410032796773</v>
      </c>
      <c r="E62" s="6">
        <f t="shared" si="3"/>
        <v>-6.5778483455013594</v>
      </c>
      <c r="G62" s="6">
        <f t="shared" si="4"/>
        <v>0.17101007166283408</v>
      </c>
      <c r="H62" s="6">
        <f t="shared" si="5"/>
        <v>-0.46984631039295427</v>
      </c>
      <c r="J62" s="6">
        <f t="shared" si="6"/>
        <v>8.5505035831417039E-2</v>
      </c>
      <c r="K62" s="6">
        <f t="shared" si="7"/>
        <v>-0.23492315519647713</v>
      </c>
      <c r="M62" s="6">
        <f t="shared" si="8"/>
        <v>0.68404028665133632</v>
      </c>
      <c r="N62" s="6">
        <f t="shared" si="9"/>
        <v>-1.8793852415718171</v>
      </c>
      <c r="P62" s="6">
        <f t="shared" si="10"/>
        <v>1.3680805733026726</v>
      </c>
      <c r="Q62" s="6">
        <f t="shared" si="11"/>
        <v>-3.7587704831436342</v>
      </c>
      <c r="T62" s="6">
        <f t="shared" si="12"/>
        <v>2.3941410032796773</v>
      </c>
      <c r="U62" s="6">
        <f t="shared" si="13"/>
        <v>-6.5778483455013594</v>
      </c>
      <c r="W62" s="6">
        <f t="shared" si="14"/>
        <v>4.275251791570852E-2</v>
      </c>
      <c r="X62" s="6">
        <f t="shared" si="15"/>
        <v>-0.11746157759823857</v>
      </c>
      <c r="Z62" s="6">
        <f t="shared" si="16"/>
        <v>8.5505035831417039E-2</v>
      </c>
      <c r="AA62" s="6">
        <f t="shared" si="17"/>
        <v>-0.23492315519647713</v>
      </c>
      <c r="AC62" s="6">
        <f t="shared" si="18"/>
        <v>0.17101007166283408</v>
      </c>
      <c r="AD62" s="6">
        <f t="shared" si="19"/>
        <v>-0.46984631039295427</v>
      </c>
      <c r="AF62" s="6">
        <f t="shared" si="20"/>
        <v>0.34202014332566816</v>
      </c>
      <c r="AG62" s="6">
        <f t="shared" si="21"/>
        <v>-0.93969262078590854</v>
      </c>
    </row>
    <row r="63" spans="1:33" x14ac:dyDescent="0.25">
      <c r="A63" s="4">
        <f t="shared" si="0"/>
        <v>295</v>
      </c>
      <c r="B63" s="6">
        <f t="shared" si="1"/>
        <v>5.1487212933832724</v>
      </c>
      <c r="D63" s="6">
        <f t="shared" si="2"/>
        <v>2.9583278321848971</v>
      </c>
      <c r="E63" s="6">
        <f t="shared" si="3"/>
        <v>-6.3441545092565494</v>
      </c>
      <c r="G63" s="6">
        <f t="shared" si="4"/>
        <v>0.2113091308703498</v>
      </c>
      <c r="H63" s="6">
        <f t="shared" si="5"/>
        <v>-0.45315389351832497</v>
      </c>
      <c r="J63" s="6">
        <f t="shared" si="6"/>
        <v>0.1056545654351749</v>
      </c>
      <c r="K63" s="6">
        <f t="shared" si="7"/>
        <v>-0.22657694675916248</v>
      </c>
      <c r="M63" s="6">
        <f t="shared" si="8"/>
        <v>0.84523652348139922</v>
      </c>
      <c r="N63" s="6">
        <f t="shared" si="9"/>
        <v>-1.8126155740732999</v>
      </c>
      <c r="P63" s="6">
        <f t="shared" si="10"/>
        <v>1.6904730469627984</v>
      </c>
      <c r="Q63" s="6">
        <f t="shared" si="11"/>
        <v>-3.6252311481465997</v>
      </c>
      <c r="T63" s="6">
        <f t="shared" si="12"/>
        <v>2.9583278321848971</v>
      </c>
      <c r="U63" s="6">
        <f t="shared" si="13"/>
        <v>-6.3441545092565494</v>
      </c>
      <c r="W63" s="6">
        <f t="shared" si="14"/>
        <v>5.2827282717587451E-2</v>
      </c>
      <c r="X63" s="6">
        <f t="shared" si="15"/>
        <v>-0.11328847337958124</v>
      </c>
      <c r="Z63" s="6">
        <f t="shared" si="16"/>
        <v>0.1056545654351749</v>
      </c>
      <c r="AA63" s="6">
        <f t="shared" si="17"/>
        <v>-0.22657694675916248</v>
      </c>
      <c r="AC63" s="6">
        <f t="shared" si="18"/>
        <v>0.2113091308703498</v>
      </c>
      <c r="AD63" s="6">
        <f t="shared" si="19"/>
        <v>-0.45315389351832497</v>
      </c>
      <c r="AF63" s="6">
        <f t="shared" si="20"/>
        <v>0.42261826174069961</v>
      </c>
      <c r="AG63" s="6">
        <f t="shared" si="21"/>
        <v>-0.90630778703664994</v>
      </c>
    </row>
    <row r="64" spans="1:33" x14ac:dyDescent="0.25">
      <c r="A64" s="4">
        <f t="shared" si="0"/>
        <v>300</v>
      </c>
      <c r="B64" s="6">
        <f t="shared" si="1"/>
        <v>5.2359877559829888</v>
      </c>
      <c r="D64" s="6">
        <f t="shared" si="2"/>
        <v>3.5000000000000009</v>
      </c>
      <c r="E64" s="6">
        <f t="shared" si="3"/>
        <v>-6.0621778264910704</v>
      </c>
      <c r="G64" s="6">
        <f t="shared" si="4"/>
        <v>0.25000000000000006</v>
      </c>
      <c r="H64" s="6">
        <f t="shared" si="5"/>
        <v>-0.4330127018922193</v>
      </c>
      <c r="J64" s="6">
        <f t="shared" si="6"/>
        <v>0.12500000000000003</v>
      </c>
      <c r="K64" s="6">
        <f t="shared" si="7"/>
        <v>-0.21650635094610965</v>
      </c>
      <c r="M64" s="6">
        <f t="shared" si="8"/>
        <v>1.0000000000000002</v>
      </c>
      <c r="N64" s="6">
        <f t="shared" si="9"/>
        <v>-1.7320508075688772</v>
      </c>
      <c r="P64" s="6">
        <f t="shared" si="10"/>
        <v>2.0000000000000004</v>
      </c>
      <c r="Q64" s="6">
        <f t="shared" si="11"/>
        <v>-3.4641016151377544</v>
      </c>
      <c r="T64" s="6">
        <f t="shared" si="12"/>
        <v>3.5000000000000009</v>
      </c>
      <c r="U64" s="6">
        <f t="shared" si="13"/>
        <v>-6.0621778264910704</v>
      </c>
      <c r="W64" s="6">
        <f t="shared" si="14"/>
        <v>6.2500000000000014E-2</v>
      </c>
      <c r="X64" s="6">
        <f t="shared" si="15"/>
        <v>-0.10825317547305482</v>
      </c>
      <c r="Z64" s="6">
        <f t="shared" si="16"/>
        <v>0.12500000000000003</v>
      </c>
      <c r="AA64" s="6">
        <f t="shared" si="17"/>
        <v>-0.21650635094610965</v>
      </c>
      <c r="AC64" s="6">
        <f t="shared" si="18"/>
        <v>0.25000000000000006</v>
      </c>
      <c r="AD64" s="6">
        <f t="shared" si="19"/>
        <v>-0.4330127018922193</v>
      </c>
      <c r="AF64" s="6">
        <f t="shared" si="20"/>
        <v>0.50000000000000011</v>
      </c>
      <c r="AG64" s="6">
        <f t="shared" si="21"/>
        <v>-0.8660254037844386</v>
      </c>
    </row>
    <row r="65" spans="1:33" x14ac:dyDescent="0.25">
      <c r="A65" s="4">
        <f t="shared" si="0"/>
        <v>305</v>
      </c>
      <c r="B65" s="6">
        <f t="shared" si="1"/>
        <v>5.3232542185827052</v>
      </c>
      <c r="D65" s="6">
        <f t="shared" si="2"/>
        <v>4.0150350544573223</v>
      </c>
      <c r="E65" s="6">
        <f t="shared" si="3"/>
        <v>-5.7340643100229425</v>
      </c>
      <c r="G65" s="6">
        <f t="shared" si="4"/>
        <v>0.28678821817552302</v>
      </c>
      <c r="H65" s="6">
        <f t="shared" si="5"/>
        <v>-0.4095760221444959</v>
      </c>
      <c r="J65" s="6">
        <f t="shared" si="6"/>
        <v>0.14339410908776151</v>
      </c>
      <c r="K65" s="6">
        <f t="shared" si="7"/>
        <v>-0.20478801107224795</v>
      </c>
      <c r="M65" s="6">
        <f t="shared" si="8"/>
        <v>1.1471528727020921</v>
      </c>
      <c r="N65" s="6">
        <f t="shared" si="9"/>
        <v>-1.6383040885779836</v>
      </c>
      <c r="P65" s="6">
        <f t="shared" si="10"/>
        <v>2.2943057454041842</v>
      </c>
      <c r="Q65" s="6">
        <f t="shared" si="11"/>
        <v>-3.2766081771559672</v>
      </c>
      <c r="T65" s="6">
        <f t="shared" si="12"/>
        <v>4.0150350544573223</v>
      </c>
      <c r="U65" s="6">
        <f t="shared" si="13"/>
        <v>-5.7340643100229425</v>
      </c>
      <c r="W65" s="6">
        <f t="shared" si="14"/>
        <v>7.1697054543880756E-2</v>
      </c>
      <c r="X65" s="6">
        <f t="shared" si="15"/>
        <v>-0.10239400553612397</v>
      </c>
      <c r="Z65" s="6">
        <f t="shared" si="16"/>
        <v>0.14339410908776151</v>
      </c>
      <c r="AA65" s="6">
        <f t="shared" si="17"/>
        <v>-0.20478801107224795</v>
      </c>
      <c r="AC65" s="6">
        <f t="shared" si="18"/>
        <v>0.28678821817552302</v>
      </c>
      <c r="AD65" s="6">
        <f t="shared" si="19"/>
        <v>-0.4095760221444959</v>
      </c>
      <c r="AF65" s="6">
        <f t="shared" si="20"/>
        <v>0.57357643635104605</v>
      </c>
      <c r="AG65" s="6">
        <f t="shared" si="21"/>
        <v>-0.8191520442889918</v>
      </c>
    </row>
    <row r="66" spans="1:33" x14ac:dyDescent="0.25">
      <c r="A66" s="4">
        <f t="shared" si="0"/>
        <v>310</v>
      </c>
      <c r="B66" s="6">
        <f t="shared" si="1"/>
        <v>5.4105206811824216</v>
      </c>
      <c r="D66" s="6">
        <f t="shared" si="2"/>
        <v>4.4995132678057743</v>
      </c>
      <c r="E66" s="6">
        <f t="shared" si="3"/>
        <v>-5.3623111018328471</v>
      </c>
      <c r="G66" s="6">
        <f t="shared" si="4"/>
        <v>0.32139380484326963</v>
      </c>
      <c r="H66" s="6">
        <f t="shared" si="5"/>
        <v>-0.38302222155948906</v>
      </c>
      <c r="J66" s="6">
        <f t="shared" si="6"/>
        <v>0.16069690242163481</v>
      </c>
      <c r="K66" s="6">
        <f t="shared" si="7"/>
        <v>-0.19151111077974453</v>
      </c>
      <c r="M66" s="6">
        <f t="shared" si="8"/>
        <v>1.2855752193730785</v>
      </c>
      <c r="N66" s="6">
        <f t="shared" si="9"/>
        <v>-1.5320888862379562</v>
      </c>
      <c r="P66" s="6">
        <f t="shared" si="10"/>
        <v>2.571150438746157</v>
      </c>
      <c r="Q66" s="6">
        <f t="shared" si="11"/>
        <v>-3.0641777724759125</v>
      </c>
      <c r="T66" s="6">
        <f t="shared" si="12"/>
        <v>4.4995132678057743</v>
      </c>
      <c r="U66" s="6">
        <f t="shared" si="13"/>
        <v>-5.3623111018328471</v>
      </c>
      <c r="W66" s="6">
        <f t="shared" si="14"/>
        <v>8.0348451210817406E-2</v>
      </c>
      <c r="X66" s="6">
        <f t="shared" si="15"/>
        <v>-9.5755555389872266E-2</v>
      </c>
      <c r="Z66" s="6">
        <f t="shared" si="16"/>
        <v>0.16069690242163481</v>
      </c>
      <c r="AA66" s="6">
        <f t="shared" si="17"/>
        <v>-0.19151111077974453</v>
      </c>
      <c r="AC66" s="6">
        <f t="shared" si="18"/>
        <v>0.32139380484326963</v>
      </c>
      <c r="AD66" s="6">
        <f t="shared" si="19"/>
        <v>-0.38302222155948906</v>
      </c>
      <c r="AF66" s="6">
        <f t="shared" si="20"/>
        <v>0.64278760968653925</v>
      </c>
      <c r="AG66" s="6">
        <f t="shared" si="21"/>
        <v>-0.76604444311897812</v>
      </c>
    </row>
    <row r="67" spans="1:33" x14ac:dyDescent="0.25">
      <c r="A67" s="4">
        <f t="shared" si="0"/>
        <v>315</v>
      </c>
      <c r="B67" s="6">
        <f t="shared" si="1"/>
        <v>5.497787143782138</v>
      </c>
      <c r="D67" s="6">
        <f t="shared" si="2"/>
        <v>4.9497474683058318</v>
      </c>
      <c r="E67" s="6">
        <f t="shared" si="3"/>
        <v>-4.9497474683058336</v>
      </c>
      <c r="G67" s="6">
        <f t="shared" si="4"/>
        <v>0.35355339059327368</v>
      </c>
      <c r="H67" s="6">
        <f t="shared" si="5"/>
        <v>-0.35355339059327384</v>
      </c>
      <c r="J67" s="6">
        <f t="shared" si="6"/>
        <v>0.17677669529663684</v>
      </c>
      <c r="K67" s="6">
        <f t="shared" si="7"/>
        <v>-0.17677669529663692</v>
      </c>
      <c r="M67" s="6">
        <f t="shared" si="8"/>
        <v>1.4142135623730947</v>
      </c>
      <c r="N67" s="6">
        <f t="shared" si="9"/>
        <v>-1.4142135623730954</v>
      </c>
      <c r="P67" s="6">
        <f t="shared" si="10"/>
        <v>2.8284271247461894</v>
      </c>
      <c r="Q67" s="6">
        <f t="shared" si="11"/>
        <v>-2.8284271247461907</v>
      </c>
      <c r="T67" s="6">
        <f t="shared" si="12"/>
        <v>4.9497474683058318</v>
      </c>
      <c r="U67" s="6">
        <f t="shared" si="13"/>
        <v>-4.9497474683058336</v>
      </c>
      <c r="W67" s="6">
        <f t="shared" si="14"/>
        <v>8.8388347648318419E-2</v>
      </c>
      <c r="X67" s="6">
        <f t="shared" si="15"/>
        <v>-8.838834764831846E-2</v>
      </c>
      <c r="Z67" s="6">
        <f t="shared" si="16"/>
        <v>0.17677669529663684</v>
      </c>
      <c r="AA67" s="6">
        <f t="shared" si="17"/>
        <v>-0.17677669529663692</v>
      </c>
      <c r="AC67" s="6">
        <f t="shared" si="18"/>
        <v>0.35355339059327368</v>
      </c>
      <c r="AD67" s="6">
        <f t="shared" si="19"/>
        <v>-0.35355339059327384</v>
      </c>
      <c r="AF67" s="6">
        <f t="shared" si="20"/>
        <v>0.70710678118654735</v>
      </c>
      <c r="AG67" s="6">
        <f t="shared" si="21"/>
        <v>-0.70710678118654768</v>
      </c>
    </row>
    <row r="68" spans="1:33" x14ac:dyDescent="0.25">
      <c r="A68" s="4">
        <f t="shared" si="0"/>
        <v>320</v>
      </c>
      <c r="B68" s="6">
        <f t="shared" si="1"/>
        <v>5.5850536063818543</v>
      </c>
      <c r="D68" s="6">
        <f t="shared" si="2"/>
        <v>5.3623111018328444</v>
      </c>
      <c r="E68" s="6">
        <f t="shared" si="3"/>
        <v>-4.499513267805777</v>
      </c>
      <c r="G68" s="6">
        <f t="shared" si="4"/>
        <v>0.3830222215594889</v>
      </c>
      <c r="H68" s="6">
        <f t="shared" si="5"/>
        <v>-0.32139380484326979</v>
      </c>
      <c r="J68" s="6">
        <f t="shared" si="6"/>
        <v>0.19151111077974445</v>
      </c>
      <c r="K68" s="6">
        <f t="shared" si="7"/>
        <v>-0.1606969024216349</v>
      </c>
      <c r="M68" s="6">
        <f t="shared" si="8"/>
        <v>1.5320888862379556</v>
      </c>
      <c r="N68" s="6">
        <f t="shared" si="9"/>
        <v>-1.2855752193730792</v>
      </c>
      <c r="P68" s="6">
        <f t="shared" si="10"/>
        <v>3.0641777724759112</v>
      </c>
      <c r="Q68" s="6">
        <f t="shared" si="11"/>
        <v>-2.5711504387461583</v>
      </c>
      <c r="T68" s="6">
        <f t="shared" si="12"/>
        <v>5.3623111018328444</v>
      </c>
      <c r="U68" s="6">
        <f t="shared" si="13"/>
        <v>-4.499513267805777</v>
      </c>
      <c r="W68" s="6">
        <f t="shared" si="14"/>
        <v>9.5755555389872224E-2</v>
      </c>
      <c r="X68" s="6">
        <f t="shared" si="15"/>
        <v>-8.0348451210817448E-2</v>
      </c>
      <c r="Z68" s="6">
        <f t="shared" si="16"/>
        <v>0.19151111077974445</v>
      </c>
      <c r="AA68" s="6">
        <f t="shared" si="17"/>
        <v>-0.1606969024216349</v>
      </c>
      <c r="AC68" s="6">
        <f t="shared" si="18"/>
        <v>0.3830222215594889</v>
      </c>
      <c r="AD68" s="6">
        <f t="shared" si="19"/>
        <v>-0.32139380484326979</v>
      </c>
      <c r="AF68" s="6">
        <f t="shared" si="20"/>
        <v>0.76604444311897779</v>
      </c>
      <c r="AG68" s="6">
        <f t="shared" si="21"/>
        <v>-0.64278760968653958</v>
      </c>
    </row>
    <row r="69" spans="1:33" x14ac:dyDescent="0.25">
      <c r="A69" s="4">
        <f t="shared" ref="A69:A76" si="22">$B$1 + (ROW($A69)-4)*$B$2</f>
        <v>325</v>
      </c>
      <c r="B69" s="6">
        <f t="shared" ref="B69:B76" si="23">$A69 * PI()/180</f>
        <v>5.6723200689815707</v>
      </c>
      <c r="D69" s="6">
        <f t="shared" ref="D69:D76" si="24">$E$2*COS($B69)</f>
        <v>5.7340643100229407</v>
      </c>
      <c r="E69" s="6">
        <f t="shared" ref="E69:E76" si="25">$E$2*SIN($B69)</f>
        <v>-4.015035054457325</v>
      </c>
      <c r="G69" s="6">
        <f t="shared" ref="G69:G76" si="26">$H$2*COS($B69)</f>
        <v>0.40957602214449579</v>
      </c>
      <c r="H69" s="6">
        <f t="shared" ref="H69:H76" si="27">$H$2*SIN($B69)</f>
        <v>-0.28678821817552325</v>
      </c>
      <c r="J69" s="6">
        <f t="shared" ref="J69:J76" si="28">$K$2*COS($B69)</f>
        <v>0.20478801107224789</v>
      </c>
      <c r="K69" s="6">
        <f t="shared" ref="K69:K76" si="29">$K$2*SIN($B69)</f>
        <v>-0.14339410908776162</v>
      </c>
      <c r="M69" s="6">
        <f t="shared" ref="M69:M76" si="30">$N$2*COS($B69)</f>
        <v>1.6383040885779832</v>
      </c>
      <c r="N69" s="6">
        <f t="shared" ref="N69:N76" si="31">$N$2*SIN($B69)</f>
        <v>-1.147152872702093</v>
      </c>
      <c r="P69" s="6">
        <f t="shared" ref="P69:P76" si="32">$Q$2*COS($B69)</f>
        <v>3.2766081771559663</v>
      </c>
      <c r="Q69" s="6">
        <f t="shared" ref="Q69:Q76" si="33">$Q$2*SIN($B69)</f>
        <v>-2.294305745404186</v>
      </c>
      <c r="T69" s="6">
        <f t="shared" ref="T69:T76" si="34">$U$2*COS($B69)</f>
        <v>5.7340643100229407</v>
      </c>
      <c r="U69" s="6">
        <f t="shared" ref="U69:U76" si="35">$U$2*SIN($B69)</f>
        <v>-4.015035054457325</v>
      </c>
      <c r="W69" s="6">
        <f t="shared" ref="W69:W76" si="36">$X$2*COS($B69)</f>
        <v>0.10239400553612395</v>
      </c>
      <c r="X69" s="6">
        <f t="shared" ref="X69:X76" si="37">$X$2*SIN($B69)</f>
        <v>-7.1697054543880812E-2</v>
      </c>
      <c r="Z69" s="6">
        <f t="shared" ref="Z69:Z76" si="38">$AA$2*COS($B69)</f>
        <v>0.20478801107224789</v>
      </c>
      <c r="AA69" s="6">
        <f t="shared" ref="AA69:AA76" si="39">$AA$2*SIN($B69)</f>
        <v>-0.14339410908776162</v>
      </c>
      <c r="AC69" s="6">
        <f t="shared" ref="AC69:AC76" si="40">$AD$2*COS($B69)</f>
        <v>0.40957602214449579</v>
      </c>
      <c r="AD69" s="6">
        <f t="shared" ref="AD69:AD76" si="41">$AD$2*SIN($B69)</f>
        <v>-0.28678821817552325</v>
      </c>
      <c r="AF69" s="6">
        <f t="shared" ref="AF69:AF76" si="42">$AG$2*COS($B69)</f>
        <v>0.81915204428899158</v>
      </c>
      <c r="AG69" s="6">
        <f t="shared" ref="AG69:AG76" si="43">$AG$2*SIN($B69)</f>
        <v>-0.57357643635104649</v>
      </c>
    </row>
    <row r="70" spans="1:33" x14ac:dyDescent="0.25">
      <c r="A70" s="4">
        <f t="shared" si="22"/>
        <v>330</v>
      </c>
      <c r="B70" s="6">
        <f t="shared" si="23"/>
        <v>5.7595865315812871</v>
      </c>
      <c r="D70" s="6">
        <f t="shared" si="24"/>
        <v>6.0621778264910686</v>
      </c>
      <c r="E70" s="6">
        <f t="shared" si="25"/>
        <v>-3.5000000000000031</v>
      </c>
      <c r="G70" s="6">
        <f t="shared" si="26"/>
        <v>0.43301270189221919</v>
      </c>
      <c r="H70" s="6">
        <f t="shared" si="27"/>
        <v>-0.25000000000000022</v>
      </c>
      <c r="J70" s="6">
        <f t="shared" si="28"/>
        <v>0.21650635094610959</v>
      </c>
      <c r="K70" s="6">
        <f t="shared" si="29"/>
        <v>-0.12500000000000011</v>
      </c>
      <c r="M70" s="6">
        <f t="shared" si="30"/>
        <v>1.7320508075688767</v>
      </c>
      <c r="N70" s="6">
        <f t="shared" si="31"/>
        <v>-1.0000000000000009</v>
      </c>
      <c r="P70" s="6">
        <f t="shared" si="32"/>
        <v>3.4641016151377535</v>
      </c>
      <c r="Q70" s="6">
        <f t="shared" si="33"/>
        <v>-2.0000000000000018</v>
      </c>
      <c r="T70" s="6">
        <f t="shared" si="34"/>
        <v>6.0621778264910686</v>
      </c>
      <c r="U70" s="6">
        <f t="shared" si="35"/>
        <v>-3.5000000000000031</v>
      </c>
      <c r="W70" s="6">
        <f t="shared" si="36"/>
        <v>0.1082531754730548</v>
      </c>
      <c r="X70" s="6">
        <f t="shared" si="37"/>
        <v>-6.2500000000000056E-2</v>
      </c>
      <c r="Z70" s="6">
        <f t="shared" si="38"/>
        <v>0.21650635094610959</v>
      </c>
      <c r="AA70" s="6">
        <f t="shared" si="39"/>
        <v>-0.12500000000000011</v>
      </c>
      <c r="AC70" s="6">
        <f t="shared" si="40"/>
        <v>0.43301270189221919</v>
      </c>
      <c r="AD70" s="6">
        <f t="shared" si="41"/>
        <v>-0.25000000000000022</v>
      </c>
      <c r="AF70" s="6">
        <f t="shared" si="42"/>
        <v>0.86602540378443837</v>
      </c>
      <c r="AG70" s="6">
        <f t="shared" si="43"/>
        <v>-0.50000000000000044</v>
      </c>
    </row>
    <row r="71" spans="1:33" x14ac:dyDescent="0.25">
      <c r="A71" s="4">
        <f t="shared" si="22"/>
        <v>335</v>
      </c>
      <c r="B71" s="6">
        <f t="shared" si="23"/>
        <v>5.8468529941810035</v>
      </c>
      <c r="D71" s="6">
        <f t="shared" si="24"/>
        <v>6.3441545092565477</v>
      </c>
      <c r="E71" s="6">
        <f t="shared" si="25"/>
        <v>-2.9583278321848998</v>
      </c>
      <c r="G71" s="6">
        <f t="shared" si="26"/>
        <v>0.45315389351832486</v>
      </c>
      <c r="H71" s="6">
        <f t="shared" si="27"/>
        <v>-0.21130913087035</v>
      </c>
      <c r="J71" s="6">
        <f t="shared" si="28"/>
        <v>0.22657694675916243</v>
      </c>
      <c r="K71" s="6">
        <f t="shared" si="29"/>
        <v>-0.105654565435175</v>
      </c>
      <c r="M71" s="6">
        <f t="shared" si="30"/>
        <v>1.8126155740732994</v>
      </c>
      <c r="N71" s="6">
        <f t="shared" si="31"/>
        <v>-0.84523652348139999</v>
      </c>
      <c r="P71" s="6">
        <f t="shared" si="32"/>
        <v>3.6252311481465989</v>
      </c>
      <c r="Q71" s="6">
        <f t="shared" si="33"/>
        <v>-1.6904730469628</v>
      </c>
      <c r="T71" s="6">
        <f t="shared" si="34"/>
        <v>6.3441545092565477</v>
      </c>
      <c r="U71" s="6">
        <f t="shared" si="35"/>
        <v>-2.9583278321848998</v>
      </c>
      <c r="W71" s="6">
        <f t="shared" si="36"/>
        <v>0.11328847337958121</v>
      </c>
      <c r="X71" s="6">
        <f t="shared" si="37"/>
        <v>-5.28272827175875E-2</v>
      </c>
      <c r="Z71" s="6">
        <f t="shared" si="38"/>
        <v>0.22657694675916243</v>
      </c>
      <c r="AA71" s="6">
        <f t="shared" si="39"/>
        <v>-0.105654565435175</v>
      </c>
      <c r="AC71" s="6">
        <f t="shared" si="40"/>
        <v>0.45315389351832486</v>
      </c>
      <c r="AD71" s="6">
        <f t="shared" si="41"/>
        <v>-0.21130913087035</v>
      </c>
      <c r="AF71" s="6">
        <f t="shared" si="42"/>
        <v>0.90630778703664971</v>
      </c>
      <c r="AG71" s="6">
        <f t="shared" si="43"/>
        <v>-0.4226182617407</v>
      </c>
    </row>
    <row r="72" spans="1:33" x14ac:dyDescent="0.25">
      <c r="A72" s="4">
        <f t="shared" si="22"/>
        <v>340</v>
      </c>
      <c r="B72" s="6">
        <f t="shared" si="23"/>
        <v>5.9341194567807207</v>
      </c>
      <c r="D72" s="6">
        <f t="shared" si="24"/>
        <v>6.5778483455013586</v>
      </c>
      <c r="E72" s="6">
        <f t="shared" si="25"/>
        <v>-2.3941410032796804</v>
      </c>
      <c r="G72" s="6">
        <f t="shared" si="26"/>
        <v>0.46984631039295421</v>
      </c>
      <c r="H72" s="6">
        <f t="shared" si="27"/>
        <v>-0.1710100716628343</v>
      </c>
      <c r="J72" s="6">
        <f t="shared" si="28"/>
        <v>0.23492315519647711</v>
      </c>
      <c r="K72" s="6">
        <f t="shared" si="29"/>
        <v>-8.550503583141715E-2</v>
      </c>
      <c r="M72" s="6">
        <f t="shared" si="30"/>
        <v>1.8793852415718169</v>
      </c>
      <c r="N72" s="6">
        <f t="shared" si="31"/>
        <v>-0.6840402866513372</v>
      </c>
      <c r="P72" s="6">
        <f t="shared" si="32"/>
        <v>3.7587704831436337</v>
      </c>
      <c r="Q72" s="6">
        <f t="shared" si="33"/>
        <v>-1.3680805733026744</v>
      </c>
      <c r="T72" s="6">
        <f t="shared" si="34"/>
        <v>6.5778483455013586</v>
      </c>
      <c r="U72" s="6">
        <f t="shared" si="35"/>
        <v>-2.3941410032796804</v>
      </c>
      <c r="W72" s="6">
        <f t="shared" si="36"/>
        <v>0.11746157759823855</v>
      </c>
      <c r="X72" s="6">
        <f t="shared" si="37"/>
        <v>-4.2752517915708575E-2</v>
      </c>
      <c r="Z72" s="6">
        <f t="shared" si="38"/>
        <v>0.23492315519647711</v>
      </c>
      <c r="AA72" s="6">
        <f t="shared" si="39"/>
        <v>-8.550503583141715E-2</v>
      </c>
      <c r="AC72" s="6">
        <f t="shared" si="40"/>
        <v>0.46984631039295421</v>
      </c>
      <c r="AD72" s="6">
        <f t="shared" si="41"/>
        <v>-0.1710100716628343</v>
      </c>
      <c r="AF72" s="6">
        <f t="shared" si="42"/>
        <v>0.93969262078590843</v>
      </c>
      <c r="AG72" s="6">
        <f t="shared" si="43"/>
        <v>-0.3420201433256686</v>
      </c>
    </row>
    <row r="73" spans="1:33" x14ac:dyDescent="0.25">
      <c r="A73" s="4">
        <f t="shared" si="22"/>
        <v>345</v>
      </c>
      <c r="B73" s="6">
        <f t="shared" si="23"/>
        <v>6.0213859193804371</v>
      </c>
      <c r="D73" s="6">
        <f t="shared" si="24"/>
        <v>6.7614807840234779</v>
      </c>
      <c r="E73" s="6">
        <f t="shared" si="25"/>
        <v>-1.8117333157176447</v>
      </c>
      <c r="G73" s="6">
        <f t="shared" si="26"/>
        <v>0.48296291314453416</v>
      </c>
      <c r="H73" s="6">
        <f t="shared" si="27"/>
        <v>-0.12940952255126034</v>
      </c>
      <c r="J73" s="6">
        <f t="shared" si="28"/>
        <v>0.24148145657226708</v>
      </c>
      <c r="K73" s="6">
        <f t="shared" si="29"/>
        <v>-6.4704761275630171E-2</v>
      </c>
      <c r="M73" s="6">
        <f t="shared" si="30"/>
        <v>1.9318516525781366</v>
      </c>
      <c r="N73" s="6">
        <f t="shared" si="31"/>
        <v>-0.51763809020504137</v>
      </c>
      <c r="P73" s="6">
        <f t="shared" si="32"/>
        <v>3.8637033051562732</v>
      </c>
      <c r="Q73" s="6">
        <f t="shared" si="33"/>
        <v>-1.0352761804100827</v>
      </c>
      <c r="T73" s="6">
        <f t="shared" si="34"/>
        <v>6.7614807840234779</v>
      </c>
      <c r="U73" s="6">
        <f t="shared" si="35"/>
        <v>-1.8117333157176447</v>
      </c>
      <c r="W73" s="6">
        <f t="shared" si="36"/>
        <v>0.12074072828613354</v>
      </c>
      <c r="X73" s="6">
        <f t="shared" si="37"/>
        <v>-3.2352380637815085E-2</v>
      </c>
      <c r="Z73" s="6">
        <f t="shared" si="38"/>
        <v>0.24148145657226708</v>
      </c>
      <c r="AA73" s="6">
        <f t="shared" si="39"/>
        <v>-6.4704761275630171E-2</v>
      </c>
      <c r="AC73" s="6">
        <f t="shared" si="40"/>
        <v>0.48296291314453416</v>
      </c>
      <c r="AD73" s="6">
        <f t="shared" si="41"/>
        <v>-0.12940952255126034</v>
      </c>
      <c r="AF73" s="6">
        <f t="shared" si="42"/>
        <v>0.96592582628906831</v>
      </c>
      <c r="AG73" s="6">
        <f t="shared" si="43"/>
        <v>-0.25881904510252068</v>
      </c>
    </row>
    <row r="74" spans="1:33" x14ac:dyDescent="0.25">
      <c r="A74" s="4">
        <f t="shared" si="22"/>
        <v>350</v>
      </c>
      <c r="B74" s="6">
        <f t="shared" si="23"/>
        <v>6.1086523819801526</v>
      </c>
      <c r="D74" s="6">
        <f t="shared" si="24"/>
        <v>6.8936542710854551</v>
      </c>
      <c r="E74" s="6">
        <f t="shared" si="25"/>
        <v>-1.215537243668519</v>
      </c>
      <c r="G74" s="6">
        <f t="shared" si="26"/>
        <v>0.49240387650610395</v>
      </c>
      <c r="H74" s="6">
        <f t="shared" si="27"/>
        <v>-8.6824088833465637E-2</v>
      </c>
      <c r="J74" s="6">
        <f t="shared" si="28"/>
        <v>0.24620193825305198</v>
      </c>
      <c r="K74" s="6">
        <f t="shared" si="29"/>
        <v>-4.3412044416732819E-2</v>
      </c>
      <c r="M74" s="6">
        <f t="shared" si="30"/>
        <v>1.9696155060244158</v>
      </c>
      <c r="N74" s="6">
        <f t="shared" si="31"/>
        <v>-0.34729635533386255</v>
      </c>
      <c r="P74" s="6">
        <f t="shared" si="32"/>
        <v>3.9392310120488316</v>
      </c>
      <c r="Q74" s="6">
        <f t="shared" si="33"/>
        <v>-0.6945927106677251</v>
      </c>
      <c r="T74" s="6">
        <f t="shared" si="34"/>
        <v>6.8936542710854551</v>
      </c>
      <c r="U74" s="6">
        <f t="shared" si="35"/>
        <v>-1.215537243668519</v>
      </c>
      <c r="W74" s="6">
        <f t="shared" si="36"/>
        <v>0.12310096912652599</v>
      </c>
      <c r="X74" s="6">
        <f t="shared" si="37"/>
        <v>-2.1706022208366409E-2</v>
      </c>
      <c r="Z74" s="6">
        <f t="shared" si="38"/>
        <v>0.24620193825305198</v>
      </c>
      <c r="AA74" s="6">
        <f t="shared" si="39"/>
        <v>-4.3412044416732819E-2</v>
      </c>
      <c r="AC74" s="6">
        <f t="shared" si="40"/>
        <v>0.49240387650610395</v>
      </c>
      <c r="AD74" s="6">
        <f t="shared" si="41"/>
        <v>-8.6824088833465637E-2</v>
      </c>
      <c r="AF74" s="6">
        <f t="shared" si="42"/>
        <v>0.98480775301220791</v>
      </c>
      <c r="AG74" s="6">
        <f t="shared" si="43"/>
        <v>-0.17364817766693127</v>
      </c>
    </row>
    <row r="75" spans="1:33" x14ac:dyDescent="0.25">
      <c r="A75" s="4">
        <f t="shared" si="22"/>
        <v>355</v>
      </c>
      <c r="B75" s="6">
        <f t="shared" si="23"/>
        <v>6.1959188445798699</v>
      </c>
      <c r="D75" s="6">
        <f t="shared" si="24"/>
        <v>6.973362886642219</v>
      </c>
      <c r="E75" s="6">
        <f t="shared" si="25"/>
        <v>-0.61009019923360819</v>
      </c>
      <c r="G75" s="6">
        <f t="shared" si="26"/>
        <v>0.49809734904587277</v>
      </c>
      <c r="H75" s="6">
        <f t="shared" si="27"/>
        <v>-4.3577871373829159E-2</v>
      </c>
      <c r="J75" s="6">
        <f t="shared" si="28"/>
        <v>0.24904867452293639</v>
      </c>
      <c r="K75" s="6">
        <f t="shared" si="29"/>
        <v>-2.178893568691458E-2</v>
      </c>
      <c r="M75" s="6">
        <f t="shared" si="30"/>
        <v>1.9923893961834911</v>
      </c>
      <c r="N75" s="6">
        <f t="shared" si="31"/>
        <v>-0.17431148549531664</v>
      </c>
      <c r="P75" s="6">
        <f t="shared" si="32"/>
        <v>3.9847787923669822</v>
      </c>
      <c r="Q75" s="6">
        <f t="shared" si="33"/>
        <v>-0.34862297099063327</v>
      </c>
      <c r="T75" s="6">
        <f t="shared" si="34"/>
        <v>6.973362886642219</v>
      </c>
      <c r="U75" s="6">
        <f t="shared" si="35"/>
        <v>-0.61009019923360819</v>
      </c>
      <c r="W75" s="6">
        <f t="shared" si="36"/>
        <v>0.12452433726146819</v>
      </c>
      <c r="X75" s="6">
        <f t="shared" si="37"/>
        <v>-1.089446784345729E-2</v>
      </c>
      <c r="Z75" s="6">
        <f t="shared" si="38"/>
        <v>0.24904867452293639</v>
      </c>
      <c r="AA75" s="6">
        <f t="shared" si="39"/>
        <v>-2.178893568691458E-2</v>
      </c>
      <c r="AC75" s="6">
        <f t="shared" si="40"/>
        <v>0.49809734904587277</v>
      </c>
      <c r="AD75" s="6">
        <f t="shared" si="41"/>
        <v>-4.3577871373829159E-2</v>
      </c>
      <c r="AF75" s="6">
        <f t="shared" si="42"/>
        <v>0.99619469809174555</v>
      </c>
      <c r="AG75" s="6">
        <f t="shared" si="43"/>
        <v>-8.7155742747658319E-2</v>
      </c>
    </row>
    <row r="76" spans="1:33" x14ac:dyDescent="0.25">
      <c r="A76" s="4">
        <f t="shared" si="22"/>
        <v>360</v>
      </c>
      <c r="B76" s="6">
        <f t="shared" si="23"/>
        <v>6.2831853071795862</v>
      </c>
      <c r="D76" s="6">
        <f t="shared" si="24"/>
        <v>7</v>
      </c>
      <c r="E76" s="6">
        <f t="shared" si="25"/>
        <v>-1.715207836872068E-15</v>
      </c>
      <c r="G76" s="6">
        <f t="shared" si="26"/>
        <v>0.5</v>
      </c>
      <c r="H76" s="6">
        <f t="shared" si="27"/>
        <v>-1.22514845490862E-16</v>
      </c>
      <c r="J76" s="6">
        <f t="shared" si="28"/>
        <v>0.25</v>
      </c>
      <c r="K76" s="6">
        <f t="shared" si="29"/>
        <v>-6.1257422745431001E-17</v>
      </c>
      <c r="M76" s="6">
        <f t="shared" si="30"/>
        <v>2</v>
      </c>
      <c r="N76" s="6">
        <f t="shared" si="31"/>
        <v>-4.90059381963448E-16</v>
      </c>
      <c r="P76" s="6">
        <f t="shared" si="32"/>
        <v>4</v>
      </c>
      <c r="Q76" s="6">
        <f t="shared" si="33"/>
        <v>-9.8011876392689601E-16</v>
      </c>
      <c r="T76" s="6">
        <f t="shared" si="34"/>
        <v>7</v>
      </c>
      <c r="U76" s="6">
        <f t="shared" si="35"/>
        <v>-1.715207836872068E-15</v>
      </c>
      <c r="W76" s="6">
        <f t="shared" si="36"/>
        <v>0.125</v>
      </c>
      <c r="X76" s="6">
        <f t="shared" si="37"/>
        <v>-3.06287113727155E-17</v>
      </c>
      <c r="Z76" s="6">
        <f t="shared" si="38"/>
        <v>0.25</v>
      </c>
      <c r="AA76" s="6">
        <f t="shared" si="39"/>
        <v>-6.1257422745431001E-17</v>
      </c>
      <c r="AC76" s="6">
        <f t="shared" si="40"/>
        <v>0.5</v>
      </c>
      <c r="AD76" s="6">
        <f t="shared" si="41"/>
        <v>-1.22514845490862E-16</v>
      </c>
      <c r="AF76" s="6">
        <f t="shared" si="42"/>
        <v>1</v>
      </c>
      <c r="AG76" s="6">
        <f t="shared" si="43"/>
        <v>-2.45029690981724E-16</v>
      </c>
    </row>
    <row r="77" spans="1:33" x14ac:dyDescent="0.25">
      <c r="A77" s="4"/>
      <c r="B77" s="6"/>
      <c r="D77" s="6"/>
      <c r="E77" s="6"/>
    </row>
    <row r="78" spans="1:33" x14ac:dyDescent="0.25">
      <c r="A78" s="4"/>
      <c r="B78" s="6"/>
      <c r="D78" s="6"/>
      <c r="E78" s="6"/>
    </row>
    <row r="79" spans="1:33" x14ac:dyDescent="0.25">
      <c r="A79" s="4"/>
      <c r="B79" s="6"/>
      <c r="D79" s="6"/>
      <c r="E79" s="6"/>
    </row>
    <row r="80" spans="1:33" x14ac:dyDescent="0.25">
      <c r="A80" s="4"/>
      <c r="B80" s="6"/>
      <c r="D80" s="6"/>
      <c r="E80" s="6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Bushnell Elite Tactical Reticle</vt:lpstr>
      <vt:lpstr>NPV Shooting Range 50m</vt:lpstr>
      <vt:lpstr>NPV Shooting Range 100m</vt:lpstr>
      <vt:lpstr>NPV Shooting Range 200m</vt:lpstr>
      <vt:lpstr>Bushnell Engage 4-16x Reticle</vt:lpstr>
      <vt:lpstr>Reticles Math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Victoria Dassen</dc:creator>
  <cp:lastModifiedBy>Victoria Dassen</cp:lastModifiedBy>
  <dcterms:created xsi:type="dcterms:W3CDTF">2024-08-28T23:24:14Z</dcterms:created>
  <dcterms:modified xsi:type="dcterms:W3CDTF">2024-09-23T16:42:11Z</dcterms:modified>
</cp:coreProperties>
</file>